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W:\Accounting forms for general use\AP Forms\"/>
    </mc:Choice>
  </mc:AlternateContent>
  <xr:revisionPtr revIDLastSave="0" documentId="8_{0B5F42D2-763D-44AE-BB93-3E93EFC9A9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" sheetId="1" r:id="rId1"/>
    <sheet name="Exemption List" sheetId="6" state="hidden" r:id="rId2"/>
    <sheet name="Services" sheetId="5" state="hidden" r:id="rId3"/>
    <sheet name="W-9 Status" sheetId="4" state="hidden" r:id="rId4"/>
    <sheet name="Account List" sheetId="3" state="hidden" r:id="rId5"/>
    <sheet name="Index List" sheetId="2" state="hidden" r:id="rId6"/>
  </sheets>
  <definedNames>
    <definedName name="_xlnm.Print_Area" localSheetId="0">Form!$B$2:$J$60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44" i="1"/>
  <c r="E43" i="1"/>
  <c r="E42" i="1"/>
  <c r="E41" i="1"/>
  <c r="D45" i="1"/>
  <c r="D44" i="1"/>
  <c r="D43" i="1"/>
  <c r="D42" i="1"/>
  <c r="D41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G42" i="1"/>
  <c r="G43" i="1"/>
  <c r="G44" i="1"/>
  <c r="G45" i="1"/>
  <c r="J42" i="1"/>
  <c r="J43" i="1"/>
  <c r="J44" i="1"/>
  <c r="J45" i="1"/>
  <c r="I45" i="1"/>
  <c r="H45" i="1"/>
  <c r="I44" i="1"/>
  <c r="H44" i="1"/>
  <c r="I43" i="1"/>
  <c r="H43" i="1"/>
  <c r="I42" i="1"/>
  <c r="H42" i="1"/>
  <c r="H41" i="1"/>
  <c r="F43" i="1"/>
  <c r="F44" i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3" i="3"/>
  <c r="E4" i="3"/>
  <c r="E5" i="3"/>
  <c r="E6" i="3"/>
  <c r="E7" i="3"/>
  <c r="E8" i="3"/>
  <c r="E9" i="3"/>
  <c r="E10" i="3"/>
  <c r="E11" i="3"/>
  <c r="G41" i="1" s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3" i="3"/>
  <c r="I9" i="1" l="1"/>
  <c r="F42" i="1"/>
  <c r="F45" i="1"/>
  <c r="J41" i="1" l="1"/>
  <c r="I41" i="1"/>
  <c r="F41" i="1"/>
  <c r="J46" i="1" l="1"/>
  <c r="J38" i="1"/>
</calcChain>
</file>

<file path=xl/sharedStrings.xml><?xml version="1.0" encoding="utf-8"?>
<sst xmlns="http://schemas.openxmlformats.org/spreadsheetml/2006/main" count="2140" uniqueCount="847">
  <si>
    <t xml:space="preserve"> Payment Request Form</t>
  </si>
  <si>
    <t xml:space="preserve"> </t>
  </si>
  <si>
    <t>Special Instructions:</t>
  </si>
  <si>
    <t xml:space="preserve">Fund </t>
  </si>
  <si>
    <t>Org</t>
  </si>
  <si>
    <t>Program</t>
  </si>
  <si>
    <t>Account</t>
  </si>
  <si>
    <t xml:space="preserve">Description </t>
  </si>
  <si>
    <t xml:space="preserve">Amount </t>
  </si>
  <si>
    <t xml:space="preserve">Invoice Total </t>
  </si>
  <si>
    <t>I hereby certify that the charges above are true expenses incurred on behalf of Richard Bland College.</t>
  </si>
  <si>
    <t>Fiscal Use Only for Cardinal</t>
  </si>
  <si>
    <t>Project</t>
  </si>
  <si>
    <t>Index</t>
  </si>
  <si>
    <t>COA</t>
  </si>
  <si>
    <t>Index Name</t>
  </si>
  <si>
    <t>Next Chg Date</t>
  </si>
  <si>
    <t>Fund</t>
  </si>
  <si>
    <t>Prog</t>
  </si>
  <si>
    <t>Cardinal Business Unit</t>
  </si>
  <si>
    <t>Cardinal Fund</t>
  </si>
  <si>
    <t>Cardinal Program</t>
  </si>
  <si>
    <t>Cardinal Department</t>
  </si>
  <si>
    <t>0500</t>
  </si>
  <si>
    <t>B</t>
  </si>
  <si>
    <t>General Counsel</t>
  </si>
  <si>
    <t>110011</t>
  </si>
  <si>
    <t>106100</t>
  </si>
  <si>
    <t>24100</t>
  </si>
  <si>
    <t>03000</t>
  </si>
  <si>
    <t>106010</t>
  </si>
  <si>
    <t>1200</t>
  </si>
  <si>
    <t>Human Resources &amp; Compliance</t>
  </si>
  <si>
    <t>106300</t>
  </si>
  <si>
    <t>106030</t>
  </si>
  <si>
    <t>1210</t>
  </si>
  <si>
    <t>HR Professional Development</t>
  </si>
  <si>
    <t>1300</t>
  </si>
  <si>
    <t>Advancement &amp; Alumni Relations</t>
  </si>
  <si>
    <t>106500</t>
  </si>
  <si>
    <t>106050</t>
  </si>
  <si>
    <t>1400</t>
  </si>
  <si>
    <t>President's Office</t>
  </si>
  <si>
    <t>1400A</t>
  </si>
  <si>
    <t>President's Office Local Funds</t>
  </si>
  <si>
    <t>180145</t>
  </si>
  <si>
    <t>00000</t>
  </si>
  <si>
    <t>1405</t>
  </si>
  <si>
    <t>Executive Management</t>
  </si>
  <si>
    <t>1410</t>
  </si>
  <si>
    <t>1420</t>
  </si>
  <si>
    <t>Strategic Planning &amp; Initiatives</t>
  </si>
  <si>
    <t>1425</t>
  </si>
  <si>
    <t>RBC Online</t>
  </si>
  <si>
    <t>104600</t>
  </si>
  <si>
    <t>104060</t>
  </si>
  <si>
    <t>1430</t>
  </si>
  <si>
    <t>Governmental Relations</t>
  </si>
  <si>
    <t>1450</t>
  </si>
  <si>
    <t>Marketing</t>
  </si>
  <si>
    <t>1500</t>
  </si>
  <si>
    <t>Communications</t>
  </si>
  <si>
    <t>2000</t>
  </si>
  <si>
    <t>Social &amp; Behavioral Sciences</t>
  </si>
  <si>
    <t>101100</t>
  </si>
  <si>
    <t>101010</t>
  </si>
  <si>
    <t>2001</t>
  </si>
  <si>
    <t>Student Workers</t>
  </si>
  <si>
    <t>2100</t>
  </si>
  <si>
    <t>Language &amp; Humanities</t>
  </si>
  <si>
    <t>2150</t>
  </si>
  <si>
    <t>Natural Sciences &amp; Mathematics</t>
  </si>
  <si>
    <t>2200</t>
  </si>
  <si>
    <t>Provost</t>
  </si>
  <si>
    <t>Mathematics &amp; Computer Science</t>
  </si>
  <si>
    <t/>
  </si>
  <si>
    <t>2300</t>
  </si>
  <si>
    <t>Director of Academics</t>
  </si>
  <si>
    <t>2301</t>
  </si>
  <si>
    <t>Promise Scholar Fellow</t>
  </si>
  <si>
    <t>230320</t>
  </si>
  <si>
    <t>ABC Educ &amp; Prevention Grant</t>
  </si>
  <si>
    <t>3100</t>
  </si>
  <si>
    <t>105200</t>
  </si>
  <si>
    <t>03010</t>
  </si>
  <si>
    <t>105020</t>
  </si>
  <si>
    <t>3005</t>
  </si>
  <si>
    <t>Campus Engagement</t>
  </si>
  <si>
    <t>Student Success</t>
  </si>
  <si>
    <t>310000</t>
  </si>
  <si>
    <t>SCHEV Internship Program</t>
  </si>
  <si>
    <t>105300</t>
  </si>
  <si>
    <t>03020</t>
  </si>
  <si>
    <t>105030</t>
  </si>
  <si>
    <t>310010</t>
  </si>
  <si>
    <t>DCJS- Coron. Emerg. Supp. Grant</t>
  </si>
  <si>
    <t>6000</t>
  </si>
  <si>
    <t>110046</t>
  </si>
  <si>
    <t>110604</t>
  </si>
  <si>
    <t>310015</t>
  </si>
  <si>
    <t>ABC Edu &amp; Prevention Grant</t>
  </si>
  <si>
    <t>110045</t>
  </si>
  <si>
    <t>110504</t>
  </si>
  <si>
    <t>Learner Mentors</t>
  </si>
  <si>
    <t>Tutoring</t>
  </si>
  <si>
    <t>3111</t>
  </si>
  <si>
    <t>Counseling Services</t>
  </si>
  <si>
    <t>Student Conduct</t>
  </si>
  <si>
    <t>ADA, Testing, &amp; Career Services</t>
  </si>
  <si>
    <t>3120</t>
  </si>
  <si>
    <t>Orientation</t>
  </si>
  <si>
    <t>105400</t>
  </si>
  <si>
    <t>105040</t>
  </si>
  <si>
    <t>3125</t>
  </si>
  <si>
    <t>Graduation</t>
  </si>
  <si>
    <t>First Year Experience</t>
  </si>
  <si>
    <t>105000</t>
  </si>
  <si>
    <t>Convocation</t>
  </si>
  <si>
    <t>Summer Bridge</t>
  </si>
  <si>
    <t>3150</t>
  </si>
  <si>
    <t>Honors Program</t>
  </si>
  <si>
    <t>3170</t>
  </si>
  <si>
    <t>SACSCOC Reaffirmation</t>
  </si>
  <si>
    <t>3200</t>
  </si>
  <si>
    <t>Library Services</t>
  </si>
  <si>
    <t>104100</t>
  </si>
  <si>
    <t>104010</t>
  </si>
  <si>
    <t>4000</t>
  </si>
  <si>
    <t>Financial Services</t>
  </si>
  <si>
    <t>106200</t>
  </si>
  <si>
    <t>106020</t>
  </si>
  <si>
    <t>Bank of America Clearing</t>
  </si>
  <si>
    <t>4005</t>
  </si>
  <si>
    <t>Financial Aid</t>
  </si>
  <si>
    <t>105500</t>
  </si>
  <si>
    <t>105050</t>
  </si>
  <si>
    <t>5000</t>
  </si>
  <si>
    <t>Enrollment Services</t>
  </si>
  <si>
    <t>5010</t>
  </si>
  <si>
    <t>Registrar Department</t>
  </si>
  <si>
    <t>5015</t>
  </si>
  <si>
    <t>Enrollment &amp; Partnership Developmen</t>
  </si>
  <si>
    <t>5020</t>
  </si>
  <si>
    <t>Admissions</t>
  </si>
  <si>
    <t>5025</t>
  </si>
  <si>
    <t>Institutional Effectiveness &amp; Data</t>
  </si>
  <si>
    <t>510001</t>
  </si>
  <si>
    <t>Go Virginia Grant</t>
  </si>
  <si>
    <t>510003</t>
  </si>
  <si>
    <t>Cameron Grant</t>
  </si>
  <si>
    <t>7000</t>
  </si>
  <si>
    <t>Campus Police</t>
  </si>
  <si>
    <t>106400</t>
  </si>
  <si>
    <t>106040</t>
  </si>
  <si>
    <t>6005</t>
  </si>
  <si>
    <t>Chemical Hygiene &amp; Disposal</t>
  </si>
  <si>
    <t>107000</t>
  </si>
  <si>
    <t xml:space="preserve">Information Technology 
</t>
  </si>
  <si>
    <t>7005</t>
  </si>
  <si>
    <t>7010</t>
  </si>
  <si>
    <t>Auxiliary Information Technology</t>
  </si>
  <si>
    <t>130140</t>
  </si>
  <si>
    <t>809900</t>
  </si>
  <si>
    <t>03060</t>
  </si>
  <si>
    <t>809090</t>
  </si>
  <si>
    <t>Instuction IT 
Support</t>
  </si>
  <si>
    <t>Academic IT 
Support</t>
  </si>
  <si>
    <t>Student IT 
Support</t>
  </si>
  <si>
    <t>Deferred Maintenance</t>
  </si>
  <si>
    <t>8110</t>
  </si>
  <si>
    <t>730100</t>
  </si>
  <si>
    <t>Maintenance Reserve Project #12716</t>
  </si>
  <si>
    <t>8115</t>
  </si>
  <si>
    <t>998007</t>
  </si>
  <si>
    <t>998700</t>
  </si>
  <si>
    <t>730110</t>
  </si>
  <si>
    <t>Water Tank - Project #17357</t>
  </si>
  <si>
    <t>8005</t>
  </si>
  <si>
    <t>730111</t>
  </si>
  <si>
    <t>Water Tank - Proj#17357 Fund 0302</t>
  </si>
  <si>
    <t>730120</t>
  </si>
  <si>
    <t>Ren Presidents House Project #17358</t>
  </si>
  <si>
    <t>998006</t>
  </si>
  <si>
    <t>730130</t>
  </si>
  <si>
    <t>Renovate Library GF Project #16826</t>
  </si>
  <si>
    <t>998001</t>
  </si>
  <si>
    <t>730505</t>
  </si>
  <si>
    <t>PhaseII Res Facilities - Proj#17952</t>
  </si>
  <si>
    <t>730510</t>
  </si>
  <si>
    <t>Science &amp; Tech. Building - #17687</t>
  </si>
  <si>
    <t>998004</t>
  </si>
  <si>
    <t>998400</t>
  </si>
  <si>
    <t>730515</t>
  </si>
  <si>
    <t>Umbrella Project - #17688</t>
  </si>
  <si>
    <t>8010</t>
  </si>
  <si>
    <t>730520</t>
  </si>
  <si>
    <t>Maintenance Reserve #12716 (0817)</t>
  </si>
  <si>
    <t>08170</t>
  </si>
  <si>
    <t>730530</t>
  </si>
  <si>
    <t>Umbrella Maint Project - #18019</t>
  </si>
  <si>
    <t>730535</t>
  </si>
  <si>
    <t>Ernst Hall Renovation #17985 (0965)</t>
  </si>
  <si>
    <t>998005</t>
  </si>
  <si>
    <t>09650</t>
  </si>
  <si>
    <t>730540</t>
  </si>
  <si>
    <t>Ernst Hall Renovation #17985 (0817)</t>
  </si>
  <si>
    <t>730545</t>
  </si>
  <si>
    <t>Ernst Hall Renovation #17985 (0306)</t>
  </si>
  <si>
    <t>730550</t>
  </si>
  <si>
    <t>SS Bldg to Std Housing #18222 0817</t>
  </si>
  <si>
    <t>08130</t>
  </si>
  <si>
    <t>730555</t>
  </si>
  <si>
    <t>HSS Reno State 109348</t>
  </si>
  <si>
    <t>730560</t>
  </si>
  <si>
    <t>Guest House Renovation- #18019</t>
  </si>
  <si>
    <t>730565</t>
  </si>
  <si>
    <t>731035</t>
  </si>
  <si>
    <t>Ernst Hall Renovation #17985 (0300)</t>
  </si>
  <si>
    <t>750300</t>
  </si>
  <si>
    <t>VELP - Va Energy Leasing Program</t>
  </si>
  <si>
    <t>8000</t>
  </si>
  <si>
    <t>Capital Pre Planning E and G</t>
  </si>
  <si>
    <t>8000A</t>
  </si>
  <si>
    <t>Capital Pre Planning AUX</t>
  </si>
  <si>
    <t>130000</t>
  </si>
  <si>
    <t>8050</t>
  </si>
  <si>
    <t>Property Management</t>
  </si>
  <si>
    <t>107300</t>
  </si>
  <si>
    <t>107030</t>
  </si>
  <si>
    <t>8100</t>
  </si>
  <si>
    <t>Grounds</t>
  </si>
  <si>
    <t>810005</t>
  </si>
  <si>
    <t>Student Engagement
 SGA Local</t>
  </si>
  <si>
    <t>999005</t>
  </si>
  <si>
    <t>999500</t>
  </si>
  <si>
    <t>8105</t>
  </si>
  <si>
    <t>Custodian</t>
  </si>
  <si>
    <t>107200</t>
  </si>
  <si>
    <t>107020</t>
  </si>
  <si>
    <t>8120</t>
  </si>
  <si>
    <t>Aux Capital Improvements</t>
  </si>
  <si>
    <t>8120A</t>
  </si>
  <si>
    <t>AUX Soccer Field Upgrade</t>
  </si>
  <si>
    <t>809950</t>
  </si>
  <si>
    <t>809095</t>
  </si>
  <si>
    <t>8130</t>
  </si>
  <si>
    <t>Timber Sales</t>
  </si>
  <si>
    <t>8135</t>
  </si>
  <si>
    <t>Field Maintenance</t>
  </si>
  <si>
    <t>130165</t>
  </si>
  <si>
    <t>8140</t>
  </si>
  <si>
    <t>E&amp;G Electric</t>
  </si>
  <si>
    <t>8141</t>
  </si>
  <si>
    <t>Gas</t>
  </si>
  <si>
    <t>8142</t>
  </si>
  <si>
    <t>Water/Sewer</t>
  </si>
  <si>
    <t>8143</t>
  </si>
  <si>
    <t>Siemans/Energy</t>
  </si>
  <si>
    <t>8144</t>
  </si>
  <si>
    <t>Insurance</t>
  </si>
  <si>
    <t>8150</t>
  </si>
  <si>
    <t>Parking</t>
  </si>
  <si>
    <t>130150</t>
  </si>
  <si>
    <t>809400</t>
  </si>
  <si>
    <t>809040</t>
  </si>
  <si>
    <t>8160</t>
  </si>
  <si>
    <t>Moving Operations</t>
  </si>
  <si>
    <t>816001</t>
  </si>
  <si>
    <t>Residence Hall Association</t>
  </si>
  <si>
    <t>8320</t>
  </si>
  <si>
    <t>816002</t>
  </si>
  <si>
    <t>Anime Club</t>
  </si>
  <si>
    <t>816003</t>
  </si>
  <si>
    <t>RBC Runners</t>
  </si>
  <si>
    <t>816004</t>
  </si>
  <si>
    <t>History Club</t>
  </si>
  <si>
    <t>816005</t>
  </si>
  <si>
    <t>Ignite Campus Ministries</t>
  </si>
  <si>
    <t>816006</t>
  </si>
  <si>
    <t>RBC Film Club</t>
  </si>
  <si>
    <t>816007</t>
  </si>
  <si>
    <t>Science Club</t>
  </si>
  <si>
    <t>816008</t>
  </si>
  <si>
    <t>Music Club</t>
  </si>
  <si>
    <t>816009</t>
  </si>
  <si>
    <t>PTK Honors</t>
  </si>
  <si>
    <t>816010</t>
  </si>
  <si>
    <t>Friends of the Library</t>
  </si>
  <si>
    <t>8200</t>
  </si>
  <si>
    <t xml:space="preserve">Food Service 
</t>
  </si>
  <si>
    <t>130130</t>
  </si>
  <si>
    <t>809100</t>
  </si>
  <si>
    <t>809010</t>
  </si>
  <si>
    <t>8300</t>
  </si>
  <si>
    <t>Bookstore</t>
  </si>
  <si>
    <t>130120</t>
  </si>
  <si>
    <t>809200</t>
  </si>
  <si>
    <t>809020</t>
  </si>
  <si>
    <t>8310</t>
  </si>
  <si>
    <t>Postal Services</t>
  </si>
  <si>
    <t>Residence Life</t>
  </si>
  <si>
    <t>130170</t>
  </si>
  <si>
    <t>809300</t>
  </si>
  <si>
    <t>809030</t>
  </si>
  <si>
    <t>8330</t>
  </si>
  <si>
    <t>Residence Halls</t>
  </si>
  <si>
    <t>Equine</t>
  </si>
  <si>
    <t>0000</t>
  </si>
  <si>
    <t>106000</t>
  </si>
  <si>
    <t>8350</t>
  </si>
  <si>
    <t>Bond Payment</t>
  </si>
  <si>
    <t>9000</t>
  </si>
  <si>
    <t>Athletics</t>
  </si>
  <si>
    <t>130180</t>
  </si>
  <si>
    <t>Sports Information</t>
  </si>
  <si>
    <t>Recreation</t>
  </si>
  <si>
    <t>Team Travel</t>
  </si>
  <si>
    <t>Athletic Development &amp; Special Even</t>
  </si>
  <si>
    <t>Marketing and Special Events</t>
  </si>
  <si>
    <t>9100</t>
  </si>
  <si>
    <t>Men's Basketball</t>
  </si>
  <si>
    <t>9100R</t>
  </si>
  <si>
    <t>Men's Basketball Recruitment</t>
  </si>
  <si>
    <t>9105</t>
  </si>
  <si>
    <t>Women's Basketball</t>
  </si>
  <si>
    <t>9105R</t>
  </si>
  <si>
    <t>Women's Basketball Recruitment</t>
  </si>
  <si>
    <t>Strength Conditioning</t>
  </si>
  <si>
    <t>9115</t>
  </si>
  <si>
    <t>Baseball</t>
  </si>
  <si>
    <t>9115R</t>
  </si>
  <si>
    <t>Baseball Recruitment</t>
  </si>
  <si>
    <t>9120</t>
  </si>
  <si>
    <t>Softball</t>
  </si>
  <si>
    <t>9120R</t>
  </si>
  <si>
    <t>Softball Recruitment</t>
  </si>
  <si>
    <t>9125</t>
  </si>
  <si>
    <t>Men's Soccer</t>
  </si>
  <si>
    <t>9125R</t>
  </si>
  <si>
    <t>Men's Soccer Recruitment</t>
  </si>
  <si>
    <t>9126</t>
  </si>
  <si>
    <t>Women's Soccer</t>
  </si>
  <si>
    <t>9126R</t>
  </si>
  <si>
    <t>Women's Soccer Recruitment</t>
  </si>
  <si>
    <t>9130</t>
  </si>
  <si>
    <t>Men's Cross County</t>
  </si>
  <si>
    <t>9130R</t>
  </si>
  <si>
    <t>Men's Cross County Recruitment</t>
  </si>
  <si>
    <t>9131</t>
  </si>
  <si>
    <t>Women's Cross Country</t>
  </si>
  <si>
    <t>9131R</t>
  </si>
  <si>
    <t>Women's Cross Country Recruitment</t>
  </si>
  <si>
    <t>9135</t>
  </si>
  <si>
    <t>Men's Track</t>
  </si>
  <si>
    <t>9135R</t>
  </si>
  <si>
    <t>Men's Track Recruitment</t>
  </si>
  <si>
    <t>9136</t>
  </si>
  <si>
    <t>Women's Track</t>
  </si>
  <si>
    <t>9136R</t>
  </si>
  <si>
    <t>Women's Track Recruitment</t>
  </si>
  <si>
    <t>9140</t>
  </si>
  <si>
    <t>Women's Volleyball</t>
  </si>
  <si>
    <t>9140R</t>
  </si>
  <si>
    <t>Women's Volleyball Recruitment</t>
  </si>
  <si>
    <t>9999</t>
  </si>
  <si>
    <t>Payroll Clearing</t>
  </si>
  <si>
    <t>Acct</t>
  </si>
  <si>
    <t>Acct Desc</t>
  </si>
  <si>
    <t>71211</t>
  </si>
  <si>
    <t>Express Services</t>
  </si>
  <si>
    <t>71212</t>
  </si>
  <si>
    <t>Outbound Freight Services</t>
  </si>
  <si>
    <t>71213</t>
  </si>
  <si>
    <t>Messenger Services</t>
  </si>
  <si>
    <t>71214</t>
  </si>
  <si>
    <t>71215</t>
  </si>
  <si>
    <t>Printing Reproduction Services</t>
  </si>
  <si>
    <t>71216</t>
  </si>
  <si>
    <t>Telecommunications Services VITA</t>
  </si>
  <si>
    <t>71217</t>
  </si>
  <si>
    <t>Telecom Services Non State</t>
  </si>
  <si>
    <t>71219</t>
  </si>
  <si>
    <t>Inbound Freight Services</t>
  </si>
  <si>
    <t>71221</t>
  </si>
  <si>
    <t>Organization Memberships</t>
  </si>
  <si>
    <t>71222</t>
  </si>
  <si>
    <t>Publication Subscriptions</t>
  </si>
  <si>
    <t>71224</t>
  </si>
  <si>
    <t>Employee Training and Conferences</t>
  </si>
  <si>
    <t>71225</t>
  </si>
  <si>
    <t>Employee Tuition Reimbursement</t>
  </si>
  <si>
    <t>71226</t>
  </si>
  <si>
    <t>Employee Training Consulting Svcs</t>
  </si>
  <si>
    <t>71227</t>
  </si>
  <si>
    <t>Employee Training Transportation</t>
  </si>
  <si>
    <t>71231</t>
  </si>
  <si>
    <t>Clinical Services</t>
  </si>
  <si>
    <t>71233</t>
  </si>
  <si>
    <t>Hospital Services</t>
  </si>
  <si>
    <t>71234</t>
  </si>
  <si>
    <t>Medical Services</t>
  </si>
  <si>
    <t>71236</t>
  </si>
  <si>
    <t>X-ray and Laboratory Services</t>
  </si>
  <si>
    <t>71237</t>
  </si>
  <si>
    <t>Insurance Prem for Health Services</t>
  </si>
  <si>
    <t>71241</t>
  </si>
  <si>
    <t>Auditing Services</t>
  </si>
  <si>
    <t>71242</t>
  </si>
  <si>
    <t>Fiscal Services</t>
  </si>
  <si>
    <t>71243</t>
  </si>
  <si>
    <t>Attorney Services</t>
  </si>
  <si>
    <t>71244</t>
  </si>
  <si>
    <t>Management Services</t>
  </si>
  <si>
    <t>71245</t>
  </si>
  <si>
    <t>Personnel Management Services</t>
  </si>
  <si>
    <t>71246</t>
  </si>
  <si>
    <t>Public Info and Public Rel Services</t>
  </si>
  <si>
    <t>71247</t>
  </si>
  <si>
    <t>Legal Services</t>
  </si>
  <si>
    <t>71248</t>
  </si>
  <si>
    <t>Media Services</t>
  </si>
  <si>
    <t>71249</t>
  </si>
  <si>
    <t>Recruitment Advertising</t>
  </si>
  <si>
    <t>71251</t>
  </si>
  <si>
    <t>Custodial Services</t>
  </si>
  <si>
    <t>71252</t>
  </si>
  <si>
    <t>Electrical Repair and Maint Svcs</t>
  </si>
  <si>
    <t>71253</t>
  </si>
  <si>
    <t>Equipment Repair and Maint Services</t>
  </si>
  <si>
    <t>71254</t>
  </si>
  <si>
    <t>Extermination Vector Control Svcs</t>
  </si>
  <si>
    <t>71255</t>
  </si>
  <si>
    <t>Highway Repair and Maint Services</t>
  </si>
  <si>
    <t>71256</t>
  </si>
  <si>
    <t>Mechanical Repair and Maint Svcs</t>
  </si>
  <si>
    <t>71257</t>
  </si>
  <si>
    <t>Plant Repair and Maintenance Srvcs</t>
  </si>
  <si>
    <t>71258</t>
  </si>
  <si>
    <t>Reclamation Services</t>
  </si>
  <si>
    <t>71259</t>
  </si>
  <si>
    <t>Vehicle Repair and Maint Services</t>
  </si>
  <si>
    <t>71261</t>
  </si>
  <si>
    <t>Architectural and Engineering Srvcs</t>
  </si>
  <si>
    <t>71262</t>
  </si>
  <si>
    <t>Aviation Services</t>
  </si>
  <si>
    <t>71263</t>
  </si>
  <si>
    <t>Clerical Services</t>
  </si>
  <si>
    <t>71264</t>
  </si>
  <si>
    <t>Food and Dietary Services</t>
  </si>
  <si>
    <t>71265</t>
  </si>
  <si>
    <t>Laundry and Linen Services</t>
  </si>
  <si>
    <t>71266</t>
  </si>
  <si>
    <t>Manual Labor Services</t>
  </si>
  <si>
    <t>71267</t>
  </si>
  <si>
    <t>Production Services</t>
  </si>
  <si>
    <t>71268</t>
  </si>
  <si>
    <t>Skilled Services</t>
  </si>
  <si>
    <t>71271</t>
  </si>
  <si>
    <t>Program Design and Development VITA</t>
  </si>
  <si>
    <t>71272</t>
  </si>
  <si>
    <t>VITA Information Tech Integration</t>
  </si>
  <si>
    <t>71273</t>
  </si>
  <si>
    <t>Prog Design and Development State</t>
  </si>
  <si>
    <t>71274</t>
  </si>
  <si>
    <t>Computer Hardware Maint Services</t>
  </si>
  <si>
    <t>71275</t>
  </si>
  <si>
    <t>Computer Software Maint Services</t>
  </si>
  <si>
    <t>71276</t>
  </si>
  <si>
    <t>Computer Operating Services VITA</t>
  </si>
  <si>
    <t>71277</t>
  </si>
  <si>
    <t>Computer Operating Srvcs Non State</t>
  </si>
  <si>
    <t>71278</t>
  </si>
  <si>
    <t>VITA IT Infrastructure Services</t>
  </si>
  <si>
    <t>71279</t>
  </si>
  <si>
    <t>Computer Software Development Srvcs</t>
  </si>
  <si>
    <t>71281</t>
  </si>
  <si>
    <t>Moving and Relocation Services</t>
  </si>
  <si>
    <t>71282</t>
  </si>
  <si>
    <t>Travel Personal Vehicle</t>
  </si>
  <si>
    <t>71283</t>
  </si>
  <si>
    <t>Travel Public Carriers</t>
  </si>
  <si>
    <t>71284</t>
  </si>
  <si>
    <t>Travel State Vehicles</t>
  </si>
  <si>
    <t>71285</t>
  </si>
  <si>
    <t>Travel Subsistence and Lodging</t>
  </si>
  <si>
    <t>71286</t>
  </si>
  <si>
    <t>Travel Supplements and Aid</t>
  </si>
  <si>
    <t>71287</t>
  </si>
  <si>
    <t>Travel Meal Reimb - Reportable</t>
  </si>
  <si>
    <t>71288</t>
  </si>
  <si>
    <t>Travel Meal Reimb - Not Reportable</t>
  </si>
  <si>
    <t>71311</t>
  </si>
  <si>
    <t>Apparel Supplies</t>
  </si>
  <si>
    <t>71312</t>
  </si>
  <si>
    <t>Office Supplies</t>
  </si>
  <si>
    <t>71313</t>
  </si>
  <si>
    <t>Stationery and Forms</t>
  </si>
  <si>
    <t>71321</t>
  </si>
  <si>
    <t>Coal</t>
  </si>
  <si>
    <t>71322</t>
  </si>
  <si>
    <t>Gas Natural Propane</t>
  </si>
  <si>
    <t>71323</t>
  </si>
  <si>
    <t>Gasoline</t>
  </si>
  <si>
    <t>71325</t>
  </si>
  <si>
    <t>Steam</t>
  </si>
  <si>
    <t>71332</t>
  </si>
  <si>
    <t>License Tags</t>
  </si>
  <si>
    <t>71333</t>
  </si>
  <si>
    <t>Manufacturing Supplies</t>
  </si>
  <si>
    <t>71334</t>
  </si>
  <si>
    <t>Merchandise</t>
  </si>
  <si>
    <t>71335</t>
  </si>
  <si>
    <t>Packaging and Shipping Supplies</t>
  </si>
  <si>
    <t>71341</t>
  </si>
  <si>
    <t>Laboratory Supplies</t>
  </si>
  <si>
    <t>71342</t>
  </si>
  <si>
    <t>Medical and Dental Supplies</t>
  </si>
  <si>
    <t>71343</t>
  </si>
  <si>
    <t>Field Supplies</t>
  </si>
  <si>
    <t>71351</t>
  </si>
  <si>
    <t>Building Repair and Maint Supp</t>
  </si>
  <si>
    <t>71352</t>
  </si>
  <si>
    <t>Custodial Repair and Maint Supp</t>
  </si>
  <si>
    <t>71353</t>
  </si>
  <si>
    <t>Electrical Repair and Maint Supp</t>
  </si>
  <si>
    <t>71354</t>
  </si>
  <si>
    <t>Mechanical Repair and Maint Supp</t>
  </si>
  <si>
    <t>71355</t>
  </si>
  <si>
    <t>Vehicle Repair and Maint Supplies</t>
  </si>
  <si>
    <t>71356</t>
  </si>
  <si>
    <t>Highway Repair and Maintenance Mate</t>
  </si>
  <si>
    <t>71361</t>
  </si>
  <si>
    <t>Clothing Supplies</t>
  </si>
  <si>
    <t>71362</t>
  </si>
  <si>
    <t>Food and Dietary Supplies</t>
  </si>
  <si>
    <t>71363</t>
  </si>
  <si>
    <t>Food Service Supplies</t>
  </si>
  <si>
    <t>71364</t>
  </si>
  <si>
    <t>Laundry and Linen Supplies</t>
  </si>
  <si>
    <t>71365</t>
  </si>
  <si>
    <t>Personal Care Supplies</t>
  </si>
  <si>
    <t>71371</t>
  </si>
  <si>
    <t>Agricultural Supplies</t>
  </si>
  <si>
    <t>71372</t>
  </si>
  <si>
    <t>Architectural and Engineering Supp</t>
  </si>
  <si>
    <t>71373</t>
  </si>
  <si>
    <t>Computer Operating Supplies</t>
  </si>
  <si>
    <t>71374</t>
  </si>
  <si>
    <t>Educational Supplies</t>
  </si>
  <si>
    <t>71375</t>
  </si>
  <si>
    <t>Fish and Wildlife Supplies</t>
  </si>
  <si>
    <t>71376</t>
  </si>
  <si>
    <t>Law Enforcement Supplies</t>
  </si>
  <si>
    <t>71377</t>
  </si>
  <si>
    <t>Photographic Supplies</t>
  </si>
  <si>
    <t>71378</t>
  </si>
  <si>
    <t>Recreational Supplies</t>
  </si>
  <si>
    <t>71379</t>
  </si>
  <si>
    <t>Highway Emergency Operations Mat.</t>
  </si>
  <si>
    <t>71411</t>
  </si>
  <si>
    <t>Individual Claims and Settlements</t>
  </si>
  <si>
    <t>71413</t>
  </si>
  <si>
    <t>Premium Awards Honors</t>
  </si>
  <si>
    <t>71414</t>
  </si>
  <si>
    <t>Unemployment Compensation Awards</t>
  </si>
  <si>
    <t>71415</t>
  </si>
  <si>
    <t>Unemployment Compensation Reimb</t>
  </si>
  <si>
    <t>71418</t>
  </si>
  <si>
    <t>Incentives</t>
  </si>
  <si>
    <t>71422</t>
  </si>
  <si>
    <t>Student Loans</t>
  </si>
  <si>
    <t>71423</t>
  </si>
  <si>
    <t>Tuition and Training Aids</t>
  </si>
  <si>
    <t>71424</t>
  </si>
  <si>
    <t>Tuition Waiver</t>
  </si>
  <si>
    <t>71425</t>
  </si>
  <si>
    <t>Undergraduate Scholarships</t>
  </si>
  <si>
    <t>71428</t>
  </si>
  <si>
    <t>Senior Citizen Tuition Remission</t>
  </si>
  <si>
    <t>71441</t>
  </si>
  <si>
    <t>Payments to Sub-state Entities</t>
  </si>
  <si>
    <t>71452</t>
  </si>
  <si>
    <t>Grants to Nongov Organizations</t>
  </si>
  <si>
    <t>71482</t>
  </si>
  <si>
    <t>Agency Indirect Cost Recoveries</t>
  </si>
  <si>
    <t>71512</t>
  </si>
  <si>
    <t>Automobile Liability Insurance</t>
  </si>
  <si>
    <t>71516</t>
  </si>
  <si>
    <t>Property Insurance</t>
  </si>
  <si>
    <t>71523</t>
  </si>
  <si>
    <t>Computer Software Capital Leases</t>
  </si>
  <si>
    <t>71524</t>
  </si>
  <si>
    <t>Equipment Capital Leases</t>
  </si>
  <si>
    <t>71525</t>
  </si>
  <si>
    <t>Building Capital Leases</t>
  </si>
  <si>
    <t>71526</t>
  </si>
  <si>
    <t>Land Capital Leases</t>
  </si>
  <si>
    <t>71527</t>
  </si>
  <si>
    <t>Land and Building Capital Leases</t>
  </si>
  <si>
    <t>71532</t>
  </si>
  <si>
    <t>Computer Processor Rentals</t>
  </si>
  <si>
    <t>71533</t>
  </si>
  <si>
    <t>Computer Software Rentals</t>
  </si>
  <si>
    <t>71534</t>
  </si>
  <si>
    <t>Equipment Rentals</t>
  </si>
  <si>
    <t>71535</t>
  </si>
  <si>
    <t>Building Rentals</t>
  </si>
  <si>
    <t>71536</t>
  </si>
  <si>
    <t>Land Rentals</t>
  </si>
  <si>
    <t>71537</t>
  </si>
  <si>
    <t>Land and Building Rentals</t>
  </si>
  <si>
    <t>71541</t>
  </si>
  <si>
    <t>Agency Service Charges</t>
  </si>
  <si>
    <t>71542</t>
  </si>
  <si>
    <t>Electrical Service Charges</t>
  </si>
  <si>
    <t>71543</t>
  </si>
  <si>
    <t>Refuse Service Charges</t>
  </si>
  <si>
    <t>71544</t>
  </si>
  <si>
    <t>Water and Sewer Service Charges</t>
  </si>
  <si>
    <t>71545</t>
  </si>
  <si>
    <t>DGS Parking Charges</t>
  </si>
  <si>
    <t>71546</t>
  </si>
  <si>
    <t>SPCC Check Fees</t>
  </si>
  <si>
    <t>71547</t>
  </si>
  <si>
    <t>Private Vendor Service Charges</t>
  </si>
  <si>
    <t>71551</t>
  </si>
  <si>
    <t>General Liability Insurance</t>
  </si>
  <si>
    <t>71554</t>
  </si>
  <si>
    <t>Surety Bond Insurance</t>
  </si>
  <si>
    <t>71555</t>
  </si>
  <si>
    <t>Workers Compensation Insurance</t>
  </si>
  <si>
    <t>71564</t>
  </si>
  <si>
    <t>Equipment Installment Purchases</t>
  </si>
  <si>
    <t>72111</t>
  </si>
  <si>
    <t>Acquisition, Property</t>
  </si>
  <si>
    <t>72123</t>
  </si>
  <si>
    <t>Plants</t>
  </si>
  <si>
    <t>72131</t>
  </si>
  <si>
    <t>Site Improvements</t>
  </si>
  <si>
    <t>72132</t>
  </si>
  <si>
    <t>Site Preparation</t>
  </si>
  <si>
    <t>72133</t>
  </si>
  <si>
    <t>Utilities</t>
  </si>
  <si>
    <t>72211</t>
  </si>
  <si>
    <t>Desktop Client Computers</t>
  </si>
  <si>
    <t>72212</t>
  </si>
  <si>
    <t>Mobile Client Computers</t>
  </si>
  <si>
    <t>72215</t>
  </si>
  <si>
    <t>Network Servers</t>
  </si>
  <si>
    <t>72216</t>
  </si>
  <si>
    <t>Network Components</t>
  </si>
  <si>
    <t>72217</t>
  </si>
  <si>
    <t>Other Computer Equipment</t>
  </si>
  <si>
    <t>72218</t>
  </si>
  <si>
    <t>Computer Software Purchases</t>
  </si>
  <si>
    <t>72221</t>
  </si>
  <si>
    <t>College Library Books</t>
  </si>
  <si>
    <t>72222</t>
  </si>
  <si>
    <t>Educational Equipment</t>
  </si>
  <si>
    <t>72224</t>
  </si>
  <si>
    <t>Reference Equipment</t>
  </si>
  <si>
    <t>72231</t>
  </si>
  <si>
    <t>Electronic Equipment</t>
  </si>
  <si>
    <t>72232</t>
  </si>
  <si>
    <t>Photographic Equipment</t>
  </si>
  <si>
    <t>72241</t>
  </si>
  <si>
    <t>Laboratory Equipment</t>
  </si>
  <si>
    <t>72243</t>
  </si>
  <si>
    <t>Field Equipment</t>
  </si>
  <si>
    <t>72253</t>
  </si>
  <si>
    <t>Construction Equipment</t>
  </si>
  <si>
    <t>72254</t>
  </si>
  <si>
    <t>Motor Vehicle Equipment</t>
  </si>
  <si>
    <t>72255</t>
  </si>
  <si>
    <t>Power Repair and Maintenance Equip</t>
  </si>
  <si>
    <t>72258</t>
  </si>
  <si>
    <t>Motorized Equipment Improvements</t>
  </si>
  <si>
    <t>72261</t>
  </si>
  <si>
    <t>Office Appurtenances</t>
  </si>
  <si>
    <t>72262</t>
  </si>
  <si>
    <t>Office Furniture</t>
  </si>
  <si>
    <t>72263</t>
  </si>
  <si>
    <t>Office Incidentals</t>
  </si>
  <si>
    <t>72264</t>
  </si>
  <si>
    <t>Office Machines</t>
  </si>
  <si>
    <t>72271</t>
  </si>
  <si>
    <t>Household Equipment</t>
  </si>
  <si>
    <t>72272</t>
  </si>
  <si>
    <t>Law Enforcement Equipment</t>
  </si>
  <si>
    <t>72274</t>
  </si>
  <si>
    <t>Non-Power Repair and Maint Equip</t>
  </si>
  <si>
    <t>72275</t>
  </si>
  <si>
    <t>Recreational Equipment</t>
  </si>
  <si>
    <t>72276</t>
  </si>
  <si>
    <t>Traffic Control Equipment</t>
  </si>
  <si>
    <t>72278</t>
  </si>
  <si>
    <t>Specific Use Equipment Improvements</t>
  </si>
  <si>
    <t>72281</t>
  </si>
  <si>
    <t>Built-in Equipment</t>
  </si>
  <si>
    <t>72282</t>
  </si>
  <si>
    <t>Fixtures</t>
  </si>
  <si>
    <t>72283</t>
  </si>
  <si>
    <t>Mechanical Equipment</t>
  </si>
  <si>
    <t>72299</t>
  </si>
  <si>
    <t>Intra-Agency Recoveries for Equip</t>
  </si>
  <si>
    <t>72321</t>
  </si>
  <si>
    <t>Construction, Bridges</t>
  </si>
  <si>
    <t>72322</t>
  </si>
  <si>
    <t>Construction, Buildings</t>
  </si>
  <si>
    <t>72324</t>
  </si>
  <si>
    <t>Construction, Water Ports</t>
  </si>
  <si>
    <t>72327</t>
  </si>
  <si>
    <t>Construction, Bridges and Highways</t>
  </si>
  <si>
    <t>72328</t>
  </si>
  <si>
    <t>Construction, Buildings Improvement</t>
  </si>
  <si>
    <t>73111</t>
  </si>
  <si>
    <t>Bond Issuance Expenditures</t>
  </si>
  <si>
    <t>73112</t>
  </si>
  <si>
    <t>Bond Issuance Fees</t>
  </si>
  <si>
    <t>73116</t>
  </si>
  <si>
    <t>Revenue Bond Interest Retirement</t>
  </si>
  <si>
    <t>73117</t>
  </si>
  <si>
    <t>Revenue Bond Principal Retirement</t>
  </si>
  <si>
    <t>Cell Link</t>
  </si>
  <si>
    <t>Card Acct</t>
  </si>
  <si>
    <t>Cardinal Project</t>
  </si>
  <si>
    <t>17537</t>
  </si>
  <si>
    <t>17358</t>
  </si>
  <si>
    <t>16826</t>
  </si>
  <si>
    <t>17952</t>
  </si>
  <si>
    <t>17687</t>
  </si>
  <si>
    <t>17688</t>
  </si>
  <si>
    <t>17985</t>
  </si>
  <si>
    <t>18222</t>
  </si>
  <si>
    <t>0000109348</t>
  </si>
  <si>
    <t>N/A</t>
  </si>
  <si>
    <t>The Commonwealth of Virginia requires a W-9 form for all vendors, with a few exceptions</t>
  </si>
  <si>
    <t>Please select W-9 status:</t>
  </si>
  <si>
    <t>Explanation</t>
  </si>
  <si>
    <t>COV W-9 Form is already on file</t>
  </si>
  <si>
    <t>COV W-9 Form is attached</t>
  </si>
  <si>
    <t>Not Required-Please provide explanation below</t>
  </si>
  <si>
    <t>Budget  Approver Name:</t>
  </si>
  <si>
    <t>Budget  Approver Signature :</t>
  </si>
  <si>
    <t>Requestor Signature:</t>
  </si>
  <si>
    <t>Date:</t>
  </si>
  <si>
    <t xml:space="preserve">Requestor:          </t>
  </si>
  <si>
    <t xml:space="preserve">Purpose of request:    </t>
  </si>
  <si>
    <t xml:space="preserve">eVA Purchase Order Number:    </t>
  </si>
  <si>
    <t xml:space="preserve">Date Invoice Received at RBC:    </t>
  </si>
  <si>
    <t xml:space="preserve">Invoice Number:    </t>
  </si>
  <si>
    <t xml:space="preserve">Invoice Date:    </t>
  </si>
  <si>
    <t xml:space="preserve">County or City/State/Zip Code:    </t>
  </si>
  <si>
    <t xml:space="preserve">Street Address or P.O. Box:    </t>
  </si>
  <si>
    <t xml:space="preserve">Vendor Number:    </t>
  </si>
  <si>
    <t xml:space="preserve">Vendor Name:    </t>
  </si>
  <si>
    <t xml:space="preserve">Goods/Services Received:    </t>
  </si>
  <si>
    <t>From Date:</t>
  </si>
  <si>
    <t>To Date:</t>
  </si>
  <si>
    <t>Yes</t>
  </si>
  <si>
    <t>No</t>
  </si>
  <si>
    <t>Is the purchase for sevices covering a period of time?</t>
  </si>
  <si>
    <t xml:space="preserve">Date Received:    </t>
  </si>
  <si>
    <t>Racial Justice &amp; Equity</t>
  </si>
  <si>
    <t>1415</t>
  </si>
  <si>
    <t>Sponsored Programs</t>
  </si>
  <si>
    <t>102000</t>
  </si>
  <si>
    <t>1426</t>
  </si>
  <si>
    <t>RBC Online Instruction</t>
  </si>
  <si>
    <t>1451</t>
  </si>
  <si>
    <t>Virginia Department of Health (VDH)</t>
  </si>
  <si>
    <t>180137</t>
  </si>
  <si>
    <t>1452</t>
  </si>
  <si>
    <t>Virginia Ag &amp; Consumer Svcs (VDACS)</t>
  </si>
  <si>
    <t>1453</t>
  </si>
  <si>
    <t>Virginia Depart of Health 2022</t>
  </si>
  <si>
    <t>230323</t>
  </si>
  <si>
    <t>VDH- COVID Testing</t>
  </si>
  <si>
    <t>03230</t>
  </si>
  <si>
    <t>240430</t>
  </si>
  <si>
    <t>Federal Work Study</t>
  </si>
  <si>
    <t>110048</t>
  </si>
  <si>
    <t>03080</t>
  </si>
  <si>
    <t>110804</t>
  </si>
  <si>
    <t>310011</t>
  </si>
  <si>
    <t>DCJS- CESF Grant</t>
  </si>
  <si>
    <t>310020</t>
  </si>
  <si>
    <t>VOF- Get Outdoors</t>
  </si>
  <si>
    <t>110041</t>
  </si>
  <si>
    <t>03410</t>
  </si>
  <si>
    <t>110104</t>
  </si>
  <si>
    <t>310035</t>
  </si>
  <si>
    <t>108100</t>
  </si>
  <si>
    <t>108010</t>
  </si>
  <si>
    <t>4100</t>
  </si>
  <si>
    <t>Shared Services</t>
  </si>
  <si>
    <t>4115</t>
  </si>
  <si>
    <t>Financial Aid- Fed Work Study</t>
  </si>
  <si>
    <t>240400</t>
  </si>
  <si>
    <t>510005</t>
  </si>
  <si>
    <t>FAME</t>
  </si>
  <si>
    <t>510007</t>
  </si>
  <si>
    <t>NJCAA Men's Volleyball Grant</t>
  </si>
  <si>
    <t>9139</t>
  </si>
  <si>
    <t>510010</t>
  </si>
  <si>
    <t>Drone Up Program</t>
  </si>
  <si>
    <t>8360</t>
  </si>
  <si>
    <t>ETF Odd Year</t>
  </si>
  <si>
    <t>110015</t>
  </si>
  <si>
    <t>7008</t>
  </si>
  <si>
    <t>ETF Even Year</t>
  </si>
  <si>
    <t>730140</t>
  </si>
  <si>
    <t>Generator Proj for Library #18444</t>
  </si>
  <si>
    <t>01000</t>
  </si>
  <si>
    <t>Innovation Center #18337 (0817)</t>
  </si>
  <si>
    <t>8170</t>
  </si>
  <si>
    <t>Safety &amp; Security</t>
  </si>
  <si>
    <t>Beach Volleyball</t>
  </si>
  <si>
    <t>9141R</t>
  </si>
  <si>
    <t>Beach Volleyball recruitment</t>
  </si>
  <si>
    <t>RBC18019</t>
  </si>
  <si>
    <t>0000116702</t>
  </si>
  <si>
    <t>Boyd NSF EPIIC Grant</t>
  </si>
  <si>
    <t>Boyd OVW Grant</t>
  </si>
  <si>
    <t>110004</t>
  </si>
  <si>
    <t>Back on Track Grant</t>
  </si>
  <si>
    <t>SCHEV PELL GRANT</t>
  </si>
  <si>
    <t>310040</t>
  </si>
  <si>
    <t>SCHEV GRANT REACH</t>
  </si>
  <si>
    <t>310045</t>
  </si>
  <si>
    <t>Innovation Center funiture &amp; Equip</t>
  </si>
  <si>
    <t>998000</t>
  </si>
  <si>
    <t>0000116709</t>
  </si>
  <si>
    <t>RBC12716</t>
  </si>
  <si>
    <t>RBC1276</t>
  </si>
  <si>
    <t>RBC17985</t>
  </si>
  <si>
    <t xml:space="preserve">B </t>
  </si>
  <si>
    <t>Maintenance Reserve Genereal</t>
  </si>
  <si>
    <r>
      <t xml:space="preserve">Please check </t>
    </r>
    <r>
      <rPr>
        <sz val="12"/>
        <color theme="1"/>
        <rFont val="Aptos Narrow"/>
        <family val="2"/>
      </rPr>
      <t>√</t>
    </r>
    <r>
      <rPr>
        <sz val="12"/>
        <color theme="1"/>
        <rFont val="Calibri"/>
        <family val="2"/>
      </rPr>
      <t xml:space="preserve"> what applies:</t>
    </r>
  </si>
  <si>
    <t>___Exempt from eVA (no PO required)</t>
  </si>
  <si>
    <t>___Pay with SPCC/Pcard</t>
  </si>
  <si>
    <t>___Vendor accepts SPCC/Pcard but charges over 3%</t>
  </si>
  <si>
    <t>8060</t>
  </si>
  <si>
    <t>107600</t>
  </si>
  <si>
    <t>n/a</t>
  </si>
  <si>
    <t>Innovation Park</t>
  </si>
  <si>
    <t>Revised 7.24.24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</si>
</sst>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dd\-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i/>
      <sz val="11"/>
      <color theme="1"/>
      <name val="Arial Black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Arial Black"/>
      <family val="2"/>
    </font>
    <font>
      <sz val="12"/>
      <color theme="1"/>
      <name val="Aptos Narrow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</cellStyleXfs>
  <cellXfs count="131">
    <xf numFmtId="0" fontId="0" fillId="0" borderId="0" xfId="0"/>
    <xf numFmtId="0" fontId="6" fillId="2" borderId="4" xfId="0" applyFont="1" applyFill="1" applyBorder="1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/>
    <xf numFmtId="0" fontId="0" fillId="3" borderId="4" xfId="0" applyFill="1" applyBorder="1"/>
    <xf numFmtId="0" fontId="0" fillId="3" borderId="1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9" fillId="4" borderId="13" xfId="2" applyFont="1" applyFill="1" applyBorder="1" applyAlignment="1">
      <alignment horizontal="center"/>
    </xf>
    <xf numFmtId="0" fontId="0" fillId="3" borderId="7" xfId="0" applyFill="1" applyBorder="1"/>
    <xf numFmtId="49" fontId="9" fillId="4" borderId="15" xfId="2" applyNumberFormat="1" applyFont="1" applyFill="1" applyBorder="1" applyAlignment="1">
      <alignment horizontal="center"/>
    </xf>
    <xf numFmtId="49" fontId="9" fillId="0" borderId="16" xfId="2" quotePrefix="1" applyNumberFormat="1" applyFont="1" applyBorder="1"/>
    <xf numFmtId="49" fontId="0" fillId="0" borderId="0" xfId="0" applyNumberFormat="1"/>
    <xf numFmtId="0" fontId="2" fillId="3" borderId="10" xfId="0" applyFont="1" applyFill="1" applyBorder="1" applyAlignment="1" applyProtection="1">
      <alignment horizontal="center"/>
      <protection locked="0"/>
    </xf>
    <xf numFmtId="0" fontId="0" fillId="0" borderId="0" xfId="0" quotePrefix="1"/>
    <xf numFmtId="0" fontId="0" fillId="6" borderId="1" xfId="0" applyFill="1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6" borderId="2" xfId="0" applyFill="1" applyBorder="1"/>
    <xf numFmtId="0" fontId="0" fillId="6" borderId="4" xfId="0" applyFill="1" applyBorder="1" applyAlignment="1">
      <alignment horizontal="right"/>
    </xf>
    <xf numFmtId="0" fontId="0" fillId="6" borderId="0" xfId="0" applyFill="1" applyAlignment="1">
      <alignment horizontal="right"/>
    </xf>
    <xf numFmtId="0" fontId="0" fillId="6" borderId="0" xfId="0" applyFill="1"/>
    <xf numFmtId="0" fontId="0" fillId="6" borderId="5" xfId="0" applyFill="1" applyBorder="1"/>
    <xf numFmtId="0" fontId="4" fillId="6" borderId="0" xfId="0" applyFont="1" applyFill="1" applyAlignment="1">
      <alignment horizontal="center"/>
    </xf>
    <xf numFmtId="0" fontId="0" fillId="6" borderId="5" xfId="0" applyFill="1" applyBorder="1" applyAlignment="1">
      <alignment horizontal="center"/>
    </xf>
    <xf numFmtId="0" fontId="5" fillId="6" borderId="0" xfId="0" applyFont="1" applyFill="1" applyAlignment="1">
      <alignment horizontal="left"/>
    </xf>
    <xf numFmtId="0" fontId="5" fillId="6" borderId="0" xfId="0" applyFont="1" applyFill="1"/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7" fillId="6" borderId="0" xfId="0" applyFont="1" applyFill="1" applyAlignment="1">
      <alignment horizontal="center"/>
    </xf>
    <xf numFmtId="8" fontId="7" fillId="6" borderId="5" xfId="1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8" fillId="6" borderId="0" xfId="0" applyFont="1" applyFill="1"/>
    <xf numFmtId="0" fontId="8" fillId="6" borderId="0" xfId="0" applyFont="1" applyFill="1" applyAlignment="1">
      <alignment horizontal="right"/>
    </xf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14" fontId="5" fillId="0" borderId="7" xfId="0" applyNumberFormat="1" applyFont="1" applyBorder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0" fillId="6" borderId="0" xfId="0" applyFill="1" applyProtection="1">
      <protection locked="0"/>
    </xf>
    <xf numFmtId="14" fontId="0" fillId="3" borderId="20" xfId="0" applyNumberFormat="1" applyFill="1" applyBorder="1" applyAlignment="1" applyProtection="1">
      <alignment horizontal="center"/>
      <protection locked="0"/>
    </xf>
    <xf numFmtId="0" fontId="12" fillId="4" borderId="13" xfId="3" applyFont="1" applyFill="1" applyBorder="1" applyAlignment="1">
      <alignment horizontal="center"/>
    </xf>
    <xf numFmtId="0" fontId="12" fillId="4" borderId="15" xfId="3" applyFont="1" applyFill="1" applyBorder="1" applyAlignment="1">
      <alignment horizontal="center"/>
    </xf>
    <xf numFmtId="0" fontId="13" fillId="0" borderId="0" xfId="0" applyFont="1"/>
    <xf numFmtId="0" fontId="12" fillId="0" borderId="14" xfId="3" quotePrefix="1" applyFont="1" applyBorder="1"/>
    <xf numFmtId="0" fontId="12" fillId="0" borderId="14" xfId="3" applyFont="1" applyBorder="1"/>
    <xf numFmtId="0" fontId="15" fillId="6" borderId="4" xfId="0" applyFont="1" applyFill="1" applyBorder="1" applyAlignment="1">
      <alignment horizontal="right"/>
    </xf>
    <xf numFmtId="0" fontId="15" fillId="6" borderId="0" xfId="0" applyFont="1" applyFill="1" applyAlignment="1">
      <alignment horizontal="right"/>
    </xf>
    <xf numFmtId="0" fontId="15" fillId="6" borderId="4" xfId="0" applyFont="1" applyFill="1" applyBorder="1"/>
    <xf numFmtId="0" fontId="15" fillId="6" borderId="0" xfId="0" applyFont="1" applyFill="1"/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5" xfId="0" applyFont="1" applyFill="1" applyBorder="1" applyAlignment="1">
      <alignment horizontal="center"/>
    </xf>
    <xf numFmtId="8" fontId="16" fillId="2" borderId="5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horizontal="right"/>
    </xf>
    <xf numFmtId="0" fontId="15" fillId="3" borderId="0" xfId="0" applyFont="1" applyFill="1"/>
    <xf numFmtId="0" fontId="15" fillId="3" borderId="4" xfId="0" applyFont="1" applyFill="1" applyBorder="1" applyAlignment="1">
      <alignment horizontal="right"/>
    </xf>
    <xf numFmtId="0" fontId="15" fillId="6" borderId="0" xfId="0" applyFont="1" applyFill="1" applyAlignment="1">
      <alignment horizontal="center" wrapText="1"/>
    </xf>
    <xf numFmtId="0" fontId="15" fillId="6" borderId="0" xfId="0" applyFont="1" applyFill="1" applyAlignment="1">
      <alignment horizontal="center"/>
    </xf>
    <xf numFmtId="0" fontId="14" fillId="3" borderId="10" xfId="0" quotePrefix="1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8" fontId="17" fillId="5" borderId="10" xfId="0" applyNumberFormat="1" applyFont="1" applyFill="1" applyBorder="1" applyAlignment="1">
      <alignment horizontal="right"/>
    </xf>
    <xf numFmtId="8" fontId="14" fillId="3" borderId="10" xfId="1" applyNumberFormat="1" applyFont="1" applyFill="1" applyBorder="1" applyAlignment="1" applyProtection="1">
      <alignment horizontal="right"/>
      <protection locked="0"/>
    </xf>
    <xf numFmtId="0" fontId="13" fillId="0" borderId="0" xfId="0" quotePrefix="1" applyFont="1"/>
    <xf numFmtId="8" fontId="17" fillId="5" borderId="12" xfId="1" applyNumberFormat="1" applyFont="1" applyFill="1" applyBorder="1" applyAlignment="1">
      <alignment horizontal="right"/>
    </xf>
    <xf numFmtId="0" fontId="15" fillId="6" borderId="0" xfId="0" applyFont="1" applyFill="1" applyAlignment="1">
      <alignment horizontal="left"/>
    </xf>
    <xf numFmtId="0" fontId="15" fillId="6" borderId="0" xfId="0" applyFont="1" applyFill="1" applyAlignment="1" applyProtection="1">
      <alignment horizontal="left"/>
      <protection locked="0"/>
    </xf>
    <xf numFmtId="0" fontId="9" fillId="0" borderId="14" xfId="4" applyFont="1" applyBorder="1"/>
    <xf numFmtId="164" fontId="9" fillId="0" borderId="14" xfId="4" applyNumberFormat="1" applyFont="1" applyBorder="1" applyAlignment="1">
      <alignment horizontal="right"/>
    </xf>
    <xf numFmtId="0" fontId="9" fillId="0" borderId="16" xfId="4" applyFont="1" applyBorder="1"/>
    <xf numFmtId="0" fontId="9" fillId="0" borderId="21" xfId="4" applyFont="1" applyBorder="1"/>
    <xf numFmtId="0" fontId="9" fillId="0" borderId="16" xfId="4" applyFont="1" applyBorder="1" applyAlignment="1">
      <alignment horizontal="left"/>
    </xf>
    <xf numFmtId="0" fontId="9" fillId="0" borderId="21" xfId="4" applyFont="1" applyBorder="1" applyAlignment="1">
      <alignment horizontal="left"/>
    </xf>
    <xf numFmtId="0" fontId="9" fillId="0" borderId="14" xfId="4" quotePrefix="1" applyFont="1" applyBorder="1"/>
    <xf numFmtId="0" fontId="9" fillId="0" borderId="22" xfId="4" applyFont="1" applyBorder="1"/>
    <xf numFmtId="164" fontId="9" fillId="0" borderId="22" xfId="4" applyNumberFormat="1" applyFont="1" applyBorder="1" applyAlignment="1">
      <alignment horizontal="right"/>
    </xf>
    <xf numFmtId="0" fontId="9" fillId="0" borderId="23" xfId="4" applyFont="1" applyBorder="1"/>
    <xf numFmtId="164" fontId="9" fillId="0" borderId="23" xfId="4" applyNumberFormat="1" applyFont="1" applyBorder="1" applyAlignment="1">
      <alignment horizontal="right"/>
    </xf>
    <xf numFmtId="49" fontId="9" fillId="0" borderId="24" xfId="2" quotePrefix="1" applyNumberFormat="1" applyFont="1" applyBorder="1"/>
    <xf numFmtId="0" fontId="0" fillId="0" borderId="20" xfId="0" applyBorder="1"/>
    <xf numFmtId="0" fontId="14" fillId="5" borderId="17" xfId="0" applyFont="1" applyFill="1" applyBorder="1" applyAlignment="1">
      <alignment horizontal="left"/>
    </xf>
    <xf numFmtId="0" fontId="15" fillId="5" borderId="18" xfId="0" applyFont="1" applyFill="1" applyBorder="1" applyAlignment="1">
      <alignment horizontal="left"/>
    </xf>
    <xf numFmtId="49" fontId="9" fillId="0" borderId="0" xfId="2" quotePrefix="1" applyNumberFormat="1" applyFont="1"/>
    <xf numFmtId="14" fontId="0" fillId="6" borderId="3" xfId="0" applyNumberFormat="1" applyFill="1" applyBorder="1"/>
    <xf numFmtId="0" fontId="15" fillId="6" borderId="5" xfId="0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 wrapText="1"/>
    </xf>
    <xf numFmtId="0" fontId="14" fillId="3" borderId="17" xfId="0" applyFont="1" applyFill="1" applyBorder="1" applyAlignment="1" applyProtection="1">
      <alignment horizontal="left"/>
      <protection locked="0"/>
    </xf>
    <xf numFmtId="0" fontId="14" fillId="3" borderId="18" xfId="0" applyFont="1" applyFill="1" applyBorder="1" applyAlignment="1" applyProtection="1">
      <alignment horizontal="left"/>
      <protection locked="0"/>
    </xf>
    <xf numFmtId="0" fontId="18" fillId="6" borderId="1" xfId="0" applyFont="1" applyFill="1" applyBorder="1" applyProtection="1">
      <protection locked="0"/>
    </xf>
    <xf numFmtId="0" fontId="18" fillId="6" borderId="2" xfId="0" applyFont="1" applyFill="1" applyBorder="1" applyProtection="1">
      <protection locked="0"/>
    </xf>
    <xf numFmtId="0" fontId="18" fillId="6" borderId="3" xfId="0" applyFont="1" applyFill="1" applyBorder="1" applyProtection="1">
      <protection locked="0"/>
    </xf>
    <xf numFmtId="0" fontId="18" fillId="6" borderId="11" xfId="0" applyFont="1" applyFill="1" applyBorder="1" applyProtection="1">
      <protection locked="0"/>
    </xf>
    <xf numFmtId="0" fontId="18" fillId="6" borderId="7" xfId="0" applyFont="1" applyFill="1" applyBorder="1" applyProtection="1">
      <protection locked="0"/>
    </xf>
    <xf numFmtId="0" fontId="18" fillId="6" borderId="9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14" fillId="5" borderId="17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left"/>
    </xf>
    <xf numFmtId="0" fontId="14" fillId="5" borderId="18" xfId="0" applyFont="1" applyFill="1" applyBorder="1" applyAlignment="1">
      <alignment horizontal="left"/>
    </xf>
    <xf numFmtId="0" fontId="15" fillId="3" borderId="7" xfId="0" applyFont="1" applyFill="1" applyBorder="1"/>
    <xf numFmtId="0" fontId="15" fillId="0" borderId="7" xfId="0" applyFont="1" applyBorder="1"/>
    <xf numFmtId="0" fontId="15" fillId="3" borderId="7" xfId="0" applyFont="1" applyFill="1" applyBorder="1" applyProtection="1">
      <protection locked="0"/>
    </xf>
    <xf numFmtId="0" fontId="15" fillId="0" borderId="7" xfId="0" applyFont="1" applyBorder="1" applyProtection="1">
      <protection locked="0"/>
    </xf>
    <xf numFmtId="0" fontId="8" fillId="6" borderId="0" xfId="0" applyFont="1" applyFill="1" applyAlignment="1">
      <alignment horizontal="center"/>
    </xf>
    <xf numFmtId="0" fontId="0" fillId="0" borderId="5" xfId="0" applyBorder="1" applyAlignment="1">
      <alignment horizontal="center"/>
    </xf>
    <xf numFmtId="0" fontId="3" fillId="6" borderId="0" xfId="0" applyFont="1" applyFill="1" applyAlignment="1">
      <alignment horizontal="left"/>
    </xf>
    <xf numFmtId="0" fontId="5" fillId="0" borderId="7" xfId="0" applyFont="1" applyBorder="1" applyAlignment="1" applyProtection="1">
      <alignment horizontal="left"/>
      <protection locked="0"/>
    </xf>
    <xf numFmtId="14" fontId="5" fillId="0" borderId="7" xfId="0" applyNumberFormat="1" applyFont="1" applyBorder="1" applyAlignment="1" applyProtection="1">
      <alignment horizontal="left"/>
      <protection locked="0"/>
    </xf>
    <xf numFmtId="0" fontId="15" fillId="6" borderId="4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6" fillId="2" borderId="7" xfId="0" applyFont="1" applyFill="1" applyBorder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15" fillId="0" borderId="5" xfId="0" applyFont="1" applyBorder="1"/>
    <xf numFmtId="0" fontId="16" fillId="2" borderId="4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0" fillId="6" borderId="6" xfId="0" applyFill="1" applyBorder="1" applyAlignment="1">
      <alignment vertical="top" wrapText="1"/>
    </xf>
    <xf numFmtId="0" fontId="0" fillId="6" borderId="19" xfId="0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</cellXfs>
  <cellStyles count="5">
    <cellStyle name="Currency" xfId="1" builtinId="4"/>
    <cellStyle name="Normal" xfId="0" builtinId="0"/>
    <cellStyle name="Normal_Sheet1" xfId="4" xr:uid="{5786FFBA-E2B8-4BCE-BBD1-A54CA6459C2B}"/>
    <cellStyle name="Normal_Sheet2" xfId="2" xr:uid="{C2A95712-B739-450D-8BE3-E105066EB7BA}"/>
    <cellStyle name="Normal_Sheet3" xfId="3" xr:uid="{1DC559F8-3E11-4ED9-903B-C49544F39BE3}"/>
  </cellStyles>
  <dxfs count="34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0" dropStyle="combo" dx="22" fmlaLink="G33" fmlaRange="'Account List'!$B$2:$D$180" noThreeD="1" sel="1" val="133"/>
</file>

<file path=xl/ctrlProps/ctrlProp2.xml><?xml version="1.0" encoding="utf-8"?>
<formControlPr xmlns="http://schemas.microsoft.com/office/spreadsheetml/2009/9/main" objectType="Drop" dropLines="40" dropStyle="combo" dx="22" fmlaLink="G34" fmlaRange="'Account List'!$B$2:$D$180" noThreeD="1" sel="1" val="114"/>
</file>

<file path=xl/ctrlProps/ctrlProp3.xml><?xml version="1.0" encoding="utf-8"?>
<formControlPr xmlns="http://schemas.microsoft.com/office/spreadsheetml/2009/9/main" objectType="Drop" dropLines="40" dropStyle="combo" dx="22" fmlaLink="G37" fmlaRange="'Account List'!$B$2:$D$180" noThreeD="1" sel="1" val="0"/>
</file>

<file path=xl/ctrlProps/ctrlProp4.xml><?xml version="1.0" encoding="utf-8"?>
<formControlPr xmlns="http://schemas.microsoft.com/office/spreadsheetml/2009/9/main" objectType="Drop" dropLines="4" dropStyle="combo" dx="22" fmlaLink="I8" fmlaRange="'W-9 Status'!$B$2:$B$5" noThreeD="1" sel="1" val="0"/>
</file>

<file path=xl/ctrlProps/ctrlProp5.xml><?xml version="1.0" encoding="utf-8"?>
<formControlPr xmlns="http://schemas.microsoft.com/office/spreadsheetml/2009/9/main" objectType="Drop" dropLines="40" dropStyle="combo" dx="22" fmlaLink="G36" fmlaRange="'Account List'!$B$2:$D$180" noThreeD="1" sel="1" val="0"/>
</file>

<file path=xl/ctrlProps/ctrlProp6.xml><?xml version="1.0" encoding="utf-8"?>
<formControlPr xmlns="http://schemas.microsoft.com/office/spreadsheetml/2009/9/main" objectType="Drop" dropLines="40" dropStyle="combo" dx="22" fmlaLink="G35" fmlaRange="'Account List'!$B$2:$D$180" noThreeD="1" sel="1" val="0"/>
</file>

<file path=xl/ctrlProps/ctrlProp7.xml><?xml version="1.0" encoding="utf-8"?>
<formControlPr xmlns="http://schemas.microsoft.com/office/spreadsheetml/2009/9/main" objectType="Drop" dropLines="3" dropStyle="combo" dx="22" fmlaLink="H24" fmlaRange="Services!$B$1:$B$3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7620</xdr:rowOff>
        </xdr:from>
        <xdr:to>
          <xdr:col>7</xdr:col>
          <xdr:colOff>7620</xdr:colOff>
          <xdr:row>33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7620</xdr:rowOff>
        </xdr:from>
        <xdr:to>
          <xdr:col>7</xdr:col>
          <xdr:colOff>0</xdr:colOff>
          <xdr:row>34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37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152400</xdr:colOff>
          <xdr:row>7</xdr:row>
          <xdr:rowOff>266700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297180</xdr:rowOff>
        </xdr:from>
        <xdr:to>
          <xdr:col>7</xdr:col>
          <xdr:colOff>0</xdr:colOff>
          <xdr:row>36</xdr:row>
          <xdr:rowOff>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7620</xdr:rowOff>
        </xdr:from>
        <xdr:to>
          <xdr:col>8</xdr:col>
          <xdr:colOff>60960</xdr:colOff>
          <xdr:row>24</xdr:row>
          <xdr:rowOff>7620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325582</xdr:colOff>
      <xdr:row>1</xdr:row>
      <xdr:rowOff>159327</xdr:rowOff>
    </xdr:from>
    <xdr:to>
      <xdr:col>2</xdr:col>
      <xdr:colOff>791529</xdr:colOff>
      <xdr:row>4</xdr:row>
      <xdr:rowOff>269144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691" y="353291"/>
          <a:ext cx="1816765" cy="10242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59"/>
  <sheetViews>
    <sheetView tabSelected="1" zoomScale="110" zoomScaleNormal="110" zoomScaleSheetLayoutView="80" workbookViewId="0">
      <selection activeCell="D34" sqref="D34"/>
    </sheetView>
  </sheetViews>
  <sheetFormatPr defaultColWidth="9.109375" defaultRowHeight="14.4" x14ac:dyDescent="0.3"/>
  <cols>
    <col min="1" max="1" width="2.6640625" style="3" customWidth="1"/>
    <col min="2" max="2" width="19.6640625" style="2" customWidth="1"/>
    <col min="3" max="3" width="12.6640625" style="2" customWidth="1"/>
    <col min="4" max="4" width="14.5546875" style="3" customWidth="1"/>
    <col min="5" max="5" width="12.77734375" style="3" customWidth="1"/>
    <col min="6" max="6" width="12.5546875" style="3" bestFit="1" customWidth="1"/>
    <col min="7" max="7" width="34.88671875" style="3" customWidth="1"/>
    <col min="8" max="8" width="8.44140625" style="3" customWidth="1"/>
    <col min="9" max="9" width="35.6640625" style="3" customWidth="1"/>
    <col min="10" max="10" width="17.33203125" style="3" bestFit="1" customWidth="1"/>
    <col min="11" max="11" width="2.6640625" style="3" customWidth="1"/>
    <col min="12" max="12" width="10.5546875" style="3" customWidth="1"/>
    <col min="13" max="16384" width="9.109375" style="3"/>
  </cols>
  <sheetData>
    <row r="1" spans="2:11" ht="15" thickBot="1" x14ac:dyDescent="0.35"/>
    <row r="2" spans="2:11" x14ac:dyDescent="0.3">
      <c r="B2" s="14"/>
      <c r="C2" s="15"/>
      <c r="D2" s="16"/>
      <c r="E2" s="16"/>
      <c r="F2" s="16"/>
      <c r="G2" s="16"/>
      <c r="H2" s="16"/>
      <c r="I2" s="16"/>
      <c r="J2" s="84" t="s">
        <v>846</v>
      </c>
    </row>
    <row r="3" spans="2:11" ht="28.8" x14ac:dyDescent="0.55000000000000004">
      <c r="B3" s="17"/>
      <c r="C3" s="18"/>
      <c r="D3" s="19"/>
      <c r="E3" s="117" t="s">
        <v>0</v>
      </c>
      <c r="F3" s="117"/>
      <c r="G3" s="117"/>
      <c r="H3" s="117"/>
      <c r="I3" s="117"/>
      <c r="J3" s="20"/>
    </row>
    <row r="4" spans="2:11" ht="28.8" x14ac:dyDescent="0.55000000000000004">
      <c r="B4" s="17"/>
      <c r="C4" s="18"/>
      <c r="D4" s="19"/>
      <c r="E4" s="21"/>
      <c r="F4" s="21"/>
      <c r="G4" s="21"/>
      <c r="H4" s="21"/>
      <c r="I4" s="19"/>
      <c r="J4" s="22"/>
    </row>
    <row r="5" spans="2:11" ht="46.8" x14ac:dyDescent="0.3">
      <c r="B5" s="17"/>
      <c r="C5" s="18"/>
      <c r="D5" s="19"/>
      <c r="E5" s="19"/>
      <c r="F5" s="19"/>
      <c r="G5" s="19"/>
      <c r="H5" s="19"/>
      <c r="I5" s="57" t="s">
        <v>736</v>
      </c>
      <c r="J5" s="22"/>
    </row>
    <row r="6" spans="2:11" ht="21.75" customHeight="1" thickBot="1" x14ac:dyDescent="0.4">
      <c r="B6" s="120" t="s">
        <v>746</v>
      </c>
      <c r="C6" s="122"/>
      <c r="D6" s="118"/>
      <c r="E6" s="118"/>
      <c r="F6" s="118"/>
      <c r="G6" s="118"/>
      <c r="H6" s="23"/>
      <c r="I6" s="19"/>
      <c r="J6" s="22"/>
    </row>
    <row r="7" spans="2:11" ht="21.75" customHeight="1" x14ac:dyDescent="0.35">
      <c r="B7" s="44"/>
      <c r="C7" s="45"/>
      <c r="D7" s="32"/>
      <c r="H7" s="19"/>
      <c r="I7" s="57" t="s">
        <v>737</v>
      </c>
      <c r="J7" s="22"/>
    </row>
    <row r="8" spans="2:11" ht="21.75" customHeight="1" thickBot="1" x14ac:dyDescent="0.4">
      <c r="B8" s="120" t="s">
        <v>755</v>
      </c>
      <c r="C8" s="121"/>
      <c r="D8" s="118"/>
      <c r="E8" s="118"/>
      <c r="F8" s="118"/>
      <c r="G8" s="118"/>
      <c r="H8" s="19"/>
      <c r="I8" s="37">
        <v>1</v>
      </c>
      <c r="J8" s="22"/>
    </row>
    <row r="9" spans="2:11" ht="21.75" customHeight="1" thickBot="1" x14ac:dyDescent="0.4">
      <c r="B9" s="44"/>
      <c r="C9" s="45"/>
      <c r="D9" s="32"/>
      <c r="H9" s="19"/>
      <c r="I9" s="58" t="str">
        <f>IF(I8=4,"Explanation-Required","Explanation-N/A")</f>
        <v>Explanation-N/A</v>
      </c>
      <c r="J9" s="22"/>
    </row>
    <row r="10" spans="2:11" ht="21.75" customHeight="1" thickBot="1" x14ac:dyDescent="0.4">
      <c r="B10" s="120" t="s">
        <v>754</v>
      </c>
      <c r="C10" s="121"/>
      <c r="D10" s="118"/>
      <c r="E10" s="118"/>
      <c r="F10" s="118"/>
      <c r="G10" s="118"/>
      <c r="H10" s="19"/>
      <c r="I10" s="128"/>
      <c r="J10" s="22"/>
    </row>
    <row r="11" spans="2:11" ht="21.75" customHeight="1" x14ac:dyDescent="0.35">
      <c r="B11" s="44"/>
      <c r="C11" s="45"/>
      <c r="D11" s="32"/>
      <c r="H11" s="19"/>
      <c r="I11" s="129"/>
      <c r="J11" s="22"/>
    </row>
    <row r="12" spans="2:11" ht="21.75" customHeight="1" thickBot="1" x14ac:dyDescent="0.4">
      <c r="B12" s="120" t="s">
        <v>753</v>
      </c>
      <c r="C12" s="121"/>
      <c r="D12" s="118"/>
      <c r="E12" s="118"/>
      <c r="F12" s="118"/>
      <c r="G12" s="118"/>
      <c r="H12" s="19"/>
      <c r="I12" s="130"/>
      <c r="J12" s="22"/>
      <c r="K12" s="4"/>
    </row>
    <row r="13" spans="2:11" ht="21.75" customHeight="1" x14ac:dyDescent="0.35">
      <c r="B13" s="44"/>
      <c r="C13" s="45"/>
      <c r="D13" s="32"/>
      <c r="H13" s="19"/>
      <c r="I13" s="47" t="s">
        <v>838</v>
      </c>
      <c r="J13" s="22"/>
    </row>
    <row r="14" spans="2:11" ht="21.75" customHeight="1" thickBot="1" x14ac:dyDescent="0.4">
      <c r="B14" s="120" t="s">
        <v>752</v>
      </c>
      <c r="C14" s="121"/>
      <c r="D14" s="118"/>
      <c r="E14" s="118"/>
      <c r="F14" s="118"/>
      <c r="G14" s="118"/>
      <c r="H14" s="19"/>
      <c r="I14" s="55" t="s">
        <v>839</v>
      </c>
      <c r="J14" s="22"/>
    </row>
    <row r="15" spans="2:11" ht="21.75" customHeight="1" x14ac:dyDescent="0.35">
      <c r="B15" s="44"/>
      <c r="C15" s="45"/>
      <c r="D15" s="32"/>
      <c r="H15" s="19"/>
      <c r="J15" s="22"/>
    </row>
    <row r="16" spans="2:11" ht="21.75" customHeight="1" thickBot="1" x14ac:dyDescent="0.4">
      <c r="B16" s="120" t="s">
        <v>751</v>
      </c>
      <c r="C16" s="121"/>
      <c r="D16" s="119"/>
      <c r="E16" s="118"/>
      <c r="F16" s="118"/>
      <c r="G16" s="118"/>
      <c r="H16" s="19"/>
      <c r="I16" s="55" t="s">
        <v>840</v>
      </c>
      <c r="J16" s="22"/>
    </row>
    <row r="17" spans="2:10" ht="21.75" customHeight="1" x14ac:dyDescent="0.3">
      <c r="B17" s="46"/>
      <c r="C17" s="47"/>
      <c r="H17" s="19"/>
      <c r="J17" s="22"/>
    </row>
    <row r="18" spans="2:10" ht="21.75" customHeight="1" thickBot="1" x14ac:dyDescent="0.4">
      <c r="B18" s="120" t="s">
        <v>750</v>
      </c>
      <c r="C18" s="121"/>
      <c r="D18" s="118"/>
      <c r="E18" s="118"/>
      <c r="F18" s="118"/>
      <c r="G18" s="118"/>
      <c r="H18" s="25"/>
      <c r="I18" s="47" t="s">
        <v>841</v>
      </c>
      <c r="J18" s="85"/>
    </row>
    <row r="19" spans="2:10" ht="21.75" customHeight="1" x14ac:dyDescent="0.35">
      <c r="B19" s="44"/>
      <c r="C19" s="45"/>
      <c r="D19" s="32"/>
      <c r="H19" s="19"/>
      <c r="I19" s="19"/>
      <c r="J19" s="22"/>
    </row>
    <row r="20" spans="2:10" ht="21.75" customHeight="1" thickBot="1" x14ac:dyDescent="0.4">
      <c r="B20" s="120" t="s">
        <v>749</v>
      </c>
      <c r="C20" s="121"/>
      <c r="D20" s="119"/>
      <c r="E20" s="118"/>
      <c r="F20" s="118"/>
      <c r="G20" s="118"/>
      <c r="H20" s="25"/>
      <c r="I20" s="18"/>
      <c r="J20" s="22"/>
    </row>
    <row r="21" spans="2:10" ht="21.75" customHeight="1" x14ac:dyDescent="0.35">
      <c r="B21" s="44"/>
      <c r="C21" s="45"/>
      <c r="D21" s="33"/>
      <c r="E21" s="34"/>
      <c r="F21" s="34"/>
      <c r="G21" s="34"/>
      <c r="H21" s="25"/>
      <c r="I21" s="18"/>
      <c r="J21" s="22"/>
    </row>
    <row r="22" spans="2:10" ht="21.75" customHeight="1" thickBot="1" x14ac:dyDescent="0.4">
      <c r="B22" s="120" t="s">
        <v>748</v>
      </c>
      <c r="C22" s="121"/>
      <c r="D22" s="118"/>
      <c r="E22" s="118"/>
      <c r="F22" s="118"/>
      <c r="G22" s="118"/>
      <c r="H22" s="25"/>
      <c r="I22" s="18"/>
      <c r="J22" s="22"/>
    </row>
    <row r="23" spans="2:10" ht="21.75" customHeight="1" x14ac:dyDescent="0.35">
      <c r="B23" s="44"/>
      <c r="C23" s="45"/>
      <c r="D23" s="33"/>
      <c r="E23" s="34"/>
      <c r="F23" s="34"/>
      <c r="G23" s="34"/>
      <c r="H23" s="25"/>
      <c r="I23" s="57"/>
      <c r="J23" s="22"/>
    </row>
    <row r="24" spans="2:10" ht="21.75" customHeight="1" x14ac:dyDescent="0.35">
      <c r="B24" s="120" t="s">
        <v>756</v>
      </c>
      <c r="C24" s="121"/>
      <c r="D24" s="124" t="s">
        <v>761</v>
      </c>
      <c r="E24" s="124"/>
      <c r="F24" s="124"/>
      <c r="G24" s="124"/>
      <c r="H24" s="67">
        <v>1</v>
      </c>
      <c r="I24" s="18"/>
      <c r="J24" s="22"/>
    </row>
    <row r="25" spans="2:10" ht="21.75" customHeight="1" thickBot="1" x14ac:dyDescent="0.4">
      <c r="B25" s="44"/>
      <c r="C25" s="45"/>
      <c r="D25" s="24"/>
      <c r="E25" s="19"/>
      <c r="F25" s="45" t="s">
        <v>757</v>
      </c>
      <c r="G25" s="35"/>
      <c r="H25" s="19"/>
      <c r="I25" s="18"/>
      <c r="J25" s="22"/>
    </row>
    <row r="26" spans="2:10" ht="21.75" customHeight="1" thickBot="1" x14ac:dyDescent="0.4">
      <c r="B26" s="44"/>
      <c r="C26" s="45" t="s">
        <v>762</v>
      </c>
      <c r="D26" s="119"/>
      <c r="E26" s="119"/>
      <c r="F26" s="45" t="s">
        <v>758</v>
      </c>
      <c r="G26" s="35"/>
      <c r="H26" s="66"/>
      <c r="I26" s="18"/>
      <c r="J26" s="22"/>
    </row>
    <row r="27" spans="2:10" ht="21.75" customHeight="1" thickBot="1" x14ac:dyDescent="0.4">
      <c r="B27" s="44"/>
      <c r="C27" s="45"/>
      <c r="D27" s="24"/>
      <c r="E27" s="19"/>
      <c r="F27" s="19"/>
      <c r="G27" s="19"/>
      <c r="H27" s="19"/>
      <c r="I27" s="18"/>
      <c r="J27" s="22"/>
    </row>
    <row r="28" spans="2:10" ht="18" customHeight="1" x14ac:dyDescent="0.3">
      <c r="B28" s="120" t="s">
        <v>747</v>
      </c>
      <c r="C28" s="125"/>
      <c r="D28" s="95"/>
      <c r="E28" s="96"/>
      <c r="F28" s="96"/>
      <c r="G28" s="97"/>
      <c r="H28" s="19"/>
      <c r="I28" s="19"/>
      <c r="J28" s="22"/>
    </row>
    <row r="29" spans="2:10" ht="15" customHeight="1" x14ac:dyDescent="0.3">
      <c r="B29" s="17"/>
      <c r="C29" s="18"/>
      <c r="D29" s="98"/>
      <c r="E29" s="99"/>
      <c r="F29" s="99"/>
      <c r="G29" s="100"/>
      <c r="H29" s="19"/>
      <c r="I29" s="19"/>
      <c r="J29" s="22"/>
    </row>
    <row r="30" spans="2:10" ht="20.25" customHeight="1" thickBot="1" x14ac:dyDescent="0.35">
      <c r="B30" s="17"/>
      <c r="C30" s="18"/>
      <c r="D30" s="101"/>
      <c r="E30" s="102"/>
      <c r="F30" s="102"/>
      <c r="G30" s="103"/>
      <c r="H30" s="19"/>
      <c r="I30" s="19"/>
      <c r="J30" s="22"/>
    </row>
    <row r="31" spans="2:10" x14ac:dyDescent="0.3">
      <c r="B31" s="17"/>
      <c r="C31" s="18"/>
      <c r="D31" s="19"/>
      <c r="E31" s="19"/>
      <c r="F31" s="19"/>
      <c r="G31" s="19"/>
      <c r="H31" s="19"/>
      <c r="I31" s="19"/>
      <c r="J31" s="22"/>
    </row>
    <row r="32" spans="2:10" ht="23.25" customHeight="1" thickBot="1" x14ac:dyDescent="0.35">
      <c r="B32" s="1"/>
      <c r="C32" s="48" t="s">
        <v>13</v>
      </c>
      <c r="D32" s="49" t="s">
        <v>3</v>
      </c>
      <c r="E32" s="49" t="s">
        <v>4</v>
      </c>
      <c r="F32" s="49" t="s">
        <v>5</v>
      </c>
      <c r="G32" s="49" t="s">
        <v>6</v>
      </c>
      <c r="H32" s="123" t="s">
        <v>7</v>
      </c>
      <c r="I32" s="123"/>
      <c r="J32" s="50" t="s">
        <v>8</v>
      </c>
    </row>
    <row r="33" spans="2:25" ht="23.25" customHeight="1" thickBot="1" x14ac:dyDescent="0.35">
      <c r="B33" s="17"/>
      <c r="C33" s="59">
        <v>3200</v>
      </c>
      <c r="D33" s="60" t="str">
        <f>IF(C33="", "", (VLOOKUP(C33,'Index List'!$A$2:$K$262,5,FALSE)))</f>
        <v>110011</v>
      </c>
      <c r="E33" s="60" t="str">
        <f>IF(C33="", "", (VLOOKUP(C33,'Index List'!$A$2:$K$262,6,FALSE)))</f>
        <v>3200</v>
      </c>
      <c r="F33" s="60" t="str">
        <f>IF(C33="", "", (VLOOKUP(C33,'Index List'!$A$2:$K$262,7,FALSE)))</f>
        <v>104100</v>
      </c>
      <c r="G33" s="12">
        <v>1</v>
      </c>
      <c r="H33" s="87"/>
      <c r="I33" s="88"/>
      <c r="J33" s="63"/>
    </row>
    <row r="34" spans="2:25" ht="23.25" customHeight="1" thickBot="1" x14ac:dyDescent="0.35">
      <c r="B34" s="17"/>
      <c r="C34" s="59">
        <v>8300</v>
      </c>
      <c r="D34" s="60" t="str">
        <f>IF(C34="", "", (VLOOKUP(C34,'Index List'!$A$2:$K$262,5,FALSE)))</f>
        <v>130120</v>
      </c>
      <c r="E34" s="60" t="str">
        <f>IF(C34="", "", (VLOOKUP(C34,'Index List'!$A$2:$K$262,6,FALSE)))</f>
        <v>8300</v>
      </c>
      <c r="F34" s="60" t="str">
        <f>IF(C34="", "", (VLOOKUP(C34,'Index List'!$A$2:$K$262,7,FALSE)))</f>
        <v>809200</v>
      </c>
      <c r="G34" s="12">
        <v>1</v>
      </c>
      <c r="H34" s="87"/>
      <c r="I34" s="88"/>
      <c r="J34" s="63"/>
    </row>
    <row r="35" spans="2:25" ht="23.25" customHeight="1" thickBot="1" x14ac:dyDescent="0.35">
      <c r="B35" s="17"/>
      <c r="C35" s="59"/>
      <c r="D35" s="60" t="str">
        <f>IF(C35="", "", (VLOOKUP(C35,'Index List'!$A$2:$K$262,5,FALSE)))</f>
        <v/>
      </c>
      <c r="E35" s="60" t="str">
        <f>IF(C35="", "", (VLOOKUP(C35,'Index List'!$A$2:$K$262,6,FALSE)))</f>
        <v/>
      </c>
      <c r="F35" s="60" t="str">
        <f>IF(C35="", "", (VLOOKUP(C35,'Index List'!$A$2:$K$262,7,FALSE)))</f>
        <v/>
      </c>
      <c r="G35" s="12">
        <v>1</v>
      </c>
      <c r="H35" s="87"/>
      <c r="I35" s="88"/>
      <c r="J35" s="63"/>
    </row>
    <row r="36" spans="2:25" ht="23.25" customHeight="1" thickBot="1" x14ac:dyDescent="0.35">
      <c r="B36" s="17"/>
      <c r="C36" s="59"/>
      <c r="D36" s="60" t="str">
        <f>IF(C36="", "", (VLOOKUP(C36,'Index List'!$A$2:$K$262,5,FALSE)))</f>
        <v/>
      </c>
      <c r="E36" s="60" t="str">
        <f>IF(C36="", "", (VLOOKUP(C36,'Index List'!$A$2:$K$262,6,FALSE)))</f>
        <v/>
      </c>
      <c r="F36" s="60" t="str">
        <f>IF(C36="", "", (VLOOKUP(C36,'Index List'!$A$2:$K$262,7,FALSE)))</f>
        <v/>
      </c>
      <c r="G36" s="12">
        <v>1</v>
      </c>
      <c r="H36" s="87"/>
      <c r="I36" s="88"/>
      <c r="J36" s="63"/>
    </row>
    <row r="37" spans="2:25" ht="23.25" customHeight="1" thickBot="1" x14ac:dyDescent="0.35">
      <c r="B37" s="17"/>
      <c r="C37" s="59"/>
      <c r="D37" s="60" t="str">
        <f>IF(C37="", "", (VLOOKUP(C37,'Index List'!$A$2:$K$262,5,FALSE)))</f>
        <v/>
      </c>
      <c r="E37" s="60" t="str">
        <f>IF(C37="", "", (VLOOKUP(C37,'Index List'!$A$2:$K$262,6,FALSE)))</f>
        <v/>
      </c>
      <c r="F37" s="60" t="str">
        <f>IF(C37="", "", (VLOOKUP(C37,'Index List'!$A$2:$K$262,7,FALSE)))</f>
        <v/>
      </c>
      <c r="G37" s="12">
        <v>1</v>
      </c>
      <c r="H37" s="87"/>
      <c r="I37" s="88"/>
      <c r="J37" s="63"/>
    </row>
    <row r="38" spans="2:25" ht="23.25" customHeight="1" thickBot="1" x14ac:dyDescent="0.35">
      <c r="B38" s="17"/>
      <c r="C38" s="18"/>
      <c r="D38" s="18"/>
      <c r="E38" s="18"/>
      <c r="F38" s="18"/>
      <c r="G38" s="18"/>
      <c r="H38" s="104" t="s">
        <v>9</v>
      </c>
      <c r="I38" s="105"/>
      <c r="J38" s="65">
        <f>SUM(J33:J37)</f>
        <v>0</v>
      </c>
    </row>
    <row r="39" spans="2:25" x14ac:dyDescent="0.3">
      <c r="B39" s="17"/>
      <c r="C39" s="18"/>
      <c r="D39" s="26"/>
      <c r="E39" s="26"/>
      <c r="F39" s="26"/>
      <c r="G39" s="26"/>
      <c r="H39" s="26"/>
      <c r="I39" s="27"/>
      <c r="J39" s="28"/>
    </row>
    <row r="40" spans="2:25" ht="23.25" customHeight="1" thickBot="1" x14ac:dyDescent="0.35">
      <c r="B40" s="126" t="s">
        <v>11</v>
      </c>
      <c r="C40" s="127"/>
      <c r="D40" s="49" t="s">
        <v>3</v>
      </c>
      <c r="E40" s="49" t="s">
        <v>12</v>
      </c>
      <c r="F40" s="49" t="s">
        <v>5</v>
      </c>
      <c r="G40" s="49" t="s">
        <v>6</v>
      </c>
      <c r="H40" s="123" t="s">
        <v>7</v>
      </c>
      <c r="I40" s="123"/>
      <c r="J40" s="51" t="s">
        <v>8</v>
      </c>
    </row>
    <row r="41" spans="2:25" ht="31.8" customHeight="1" thickBot="1" x14ac:dyDescent="0.35">
      <c r="B41" s="17"/>
      <c r="C41" s="18"/>
      <c r="D41" s="60" t="str">
        <f>IF(C33="", "", (VLOOKUP(C33,'Index List'!$A$2:$K$262,9,FALSE)))</f>
        <v>03000</v>
      </c>
      <c r="E41" s="86" t="str">
        <f>IF(C33="","",(VLOOKUP(C33,'Index List'!$A$2:$L$262,12,FALSE)))</f>
        <v>N/A</v>
      </c>
      <c r="F41" s="60" t="str">
        <f>IF(C33="","",(LEFT(F33,3)&amp;"0"&amp;(MID(F33,4,2))))</f>
        <v>104010</v>
      </c>
      <c r="G41" s="61" t="str">
        <f>VLOOKUP(G33,'Account List'!$A$2:$E$180,5,FALSE)</f>
        <v/>
      </c>
      <c r="H41" s="81" t="str">
        <f>IF(H33="","",H33)</f>
        <v/>
      </c>
      <c r="I41" s="82" t="str">
        <f>IF(I33="","",I33)</f>
        <v/>
      </c>
      <c r="J41" s="62" t="str">
        <f>IF(J33="","",J33)</f>
        <v/>
      </c>
    </row>
    <row r="42" spans="2:25" ht="23.25" customHeight="1" thickBot="1" x14ac:dyDescent="0.35">
      <c r="B42" s="17"/>
      <c r="C42" s="18"/>
      <c r="D42" s="60" t="str">
        <f>IF(C34="", "", (VLOOKUP(C34,'Index List'!$A$2:$K$262,9,FALSE)))</f>
        <v>03060</v>
      </c>
      <c r="E42" s="60" t="str">
        <f>IF(C34="","",(VLOOKUP(C34,'Index List'!$A$2:$L$262,12,FALSE)))</f>
        <v>N/A</v>
      </c>
      <c r="F42" s="60" t="str">
        <f t="shared" ref="F42:F45" si="0">IF(C34="","",(LEFT(F34,3)&amp;"0"&amp;(MID(F34,4,2))))</f>
        <v>809020</v>
      </c>
      <c r="G42" s="61" t="str">
        <f>VLOOKUP(G34,'Account List'!$A$2:$E$180,5,FALSE)</f>
        <v/>
      </c>
      <c r="H42" s="81" t="str">
        <f t="shared" ref="H42:J42" si="1">IF(H34="","",H34)</f>
        <v/>
      </c>
      <c r="I42" s="82" t="str">
        <f t="shared" si="1"/>
        <v/>
      </c>
      <c r="J42" s="62" t="str">
        <f t="shared" si="1"/>
        <v/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2:25" ht="23.25" customHeight="1" thickBot="1" x14ac:dyDescent="0.35">
      <c r="B43" s="17"/>
      <c r="C43" s="18"/>
      <c r="D43" s="60" t="str">
        <f>IF(C35="", "", (VLOOKUP(C35,'Index List'!$A$2:$K$262,9,FALSE)))</f>
        <v/>
      </c>
      <c r="E43" s="60" t="str">
        <f>IF(C35="","",(VLOOKUP(C35,'Index List'!$A$2:$L$262,12,FALSE)))</f>
        <v/>
      </c>
      <c r="F43" s="60" t="str">
        <f t="shared" si="0"/>
        <v/>
      </c>
      <c r="G43" s="61" t="str">
        <f>VLOOKUP(G35,'Account List'!$A$2:$E$180,5,FALSE)</f>
        <v/>
      </c>
      <c r="H43" s="81" t="str">
        <f t="shared" ref="H43:J43" si="2">IF(H35="","",H35)</f>
        <v/>
      </c>
      <c r="I43" s="82" t="str">
        <f t="shared" si="2"/>
        <v/>
      </c>
      <c r="J43" s="62" t="str">
        <f t="shared" si="2"/>
        <v/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2:25" ht="23.25" customHeight="1" thickBot="1" x14ac:dyDescent="0.35">
      <c r="B44" s="17"/>
      <c r="C44" s="18"/>
      <c r="D44" s="60" t="str">
        <f>IF(C36="", "", (VLOOKUP(C36,'Index List'!$A$2:$K$262,9,FALSE)))</f>
        <v/>
      </c>
      <c r="E44" s="60" t="str">
        <f>IF(C36="","",(VLOOKUP(C36,'Index List'!$A$2:$L$262,12,FALSE)))</f>
        <v/>
      </c>
      <c r="F44" s="60" t="str">
        <f t="shared" si="0"/>
        <v/>
      </c>
      <c r="G44" s="61" t="str">
        <f>VLOOKUP(G36,'Account List'!$A$2:$E$180,5,FALSE)</f>
        <v/>
      </c>
      <c r="H44" s="109" t="str">
        <f t="shared" ref="H44:J44" si="3">IF(H36="","",H36)</f>
        <v/>
      </c>
      <c r="I44" s="110" t="str">
        <f t="shared" si="3"/>
        <v/>
      </c>
      <c r="J44" s="62" t="str">
        <f t="shared" si="3"/>
        <v/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2:25" ht="23.25" customHeight="1" thickBot="1" x14ac:dyDescent="0.35">
      <c r="B45" s="17"/>
      <c r="C45" s="18"/>
      <c r="D45" s="60" t="str">
        <f>IF(C37="", "", (VLOOKUP(C37,'Index List'!$A$2:$K$262,9,FALSE)))</f>
        <v/>
      </c>
      <c r="E45" s="60" t="str">
        <f>IF(C37="","",(VLOOKUP(C37,'Index List'!$A$2:$L$262,12,FALSE)))</f>
        <v/>
      </c>
      <c r="F45" s="60" t="str">
        <f t="shared" si="0"/>
        <v/>
      </c>
      <c r="G45" s="61" t="str">
        <f>VLOOKUP(G37,'Account List'!$A$2:$E$180,5,FALSE)</f>
        <v/>
      </c>
      <c r="H45" s="109" t="str">
        <f t="shared" ref="H45:J45" si="4">IF(H37="","",H37)</f>
        <v/>
      </c>
      <c r="I45" s="110" t="str">
        <f t="shared" si="4"/>
        <v/>
      </c>
      <c r="J45" s="62" t="str">
        <f t="shared" si="4"/>
        <v/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2:25" ht="23.25" customHeight="1" thickBot="1" x14ac:dyDescent="0.35">
      <c r="B46" s="17"/>
      <c r="C46" s="18"/>
      <c r="D46" s="19"/>
      <c r="E46" s="19"/>
      <c r="F46" s="19"/>
      <c r="G46" s="19"/>
      <c r="H46" s="104" t="s">
        <v>9</v>
      </c>
      <c r="I46" s="105"/>
      <c r="J46" s="65">
        <f>SUM(J41:J45)</f>
        <v>0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2:25" x14ac:dyDescent="0.3">
      <c r="B47" s="17"/>
      <c r="C47" s="18"/>
      <c r="D47" s="19"/>
      <c r="E47" s="19"/>
      <c r="F47" s="19"/>
      <c r="G47" s="19"/>
      <c r="H47" s="19"/>
      <c r="I47" s="19"/>
      <c r="J47" s="20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2:25" ht="21.75" customHeight="1" x14ac:dyDescent="0.45">
      <c r="B48" s="106" t="s">
        <v>10</v>
      </c>
      <c r="C48" s="107"/>
      <c r="D48" s="107"/>
      <c r="E48" s="107"/>
      <c r="F48" s="107"/>
      <c r="G48" s="107"/>
      <c r="H48" s="107"/>
      <c r="I48" s="107"/>
      <c r="J48" s="108"/>
      <c r="O48" s="19"/>
      <c r="P48" s="19"/>
      <c r="Q48" s="30"/>
      <c r="R48" s="30"/>
      <c r="S48" s="30"/>
      <c r="T48" s="30"/>
      <c r="U48" s="30"/>
      <c r="V48" s="30"/>
      <c r="W48" s="30"/>
      <c r="X48" s="30"/>
      <c r="Y48" s="19"/>
    </row>
    <row r="49" spans="1:25" x14ac:dyDescent="0.3">
      <c r="B49" s="17"/>
      <c r="C49" s="18"/>
      <c r="D49" s="19"/>
      <c r="E49" s="19"/>
      <c r="F49" s="19"/>
      <c r="G49" s="19"/>
      <c r="H49" s="19"/>
      <c r="I49" s="19"/>
      <c r="J49" s="20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ht="21" customHeight="1" thickBot="1" x14ac:dyDescent="0.35">
      <c r="B50" s="52" t="s">
        <v>744</v>
      </c>
      <c r="C50" s="53"/>
      <c r="D50" s="111"/>
      <c r="E50" s="112"/>
      <c r="F50" s="112"/>
      <c r="G50" s="112"/>
      <c r="H50" s="54" t="s">
        <v>745</v>
      </c>
      <c r="I50" s="38"/>
      <c r="J50" s="20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ht="21" customHeight="1" x14ac:dyDescent="0.3">
      <c r="B51" s="52"/>
      <c r="C51" s="53"/>
      <c r="D51" s="55"/>
      <c r="E51" s="55"/>
      <c r="F51" s="55"/>
      <c r="G51" s="55"/>
      <c r="H51" s="55"/>
      <c r="J51" s="20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ht="21" customHeight="1" thickBot="1" x14ac:dyDescent="0.35">
      <c r="B52" s="52" t="s">
        <v>742</v>
      </c>
      <c r="C52" s="53"/>
      <c r="D52" s="113"/>
      <c r="E52" s="114"/>
      <c r="F52" s="114"/>
      <c r="G52" s="114"/>
      <c r="H52" s="55"/>
      <c r="I52" s="36"/>
      <c r="J52" s="20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ht="21" customHeight="1" x14ac:dyDescent="0.3">
      <c r="B53" s="56"/>
      <c r="C53" s="54"/>
      <c r="D53" s="55"/>
      <c r="E53" s="55"/>
      <c r="F53" s="55"/>
      <c r="G53" s="55"/>
      <c r="H53" s="55"/>
      <c r="J53" s="20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ht="21" customHeight="1" thickBot="1" x14ac:dyDescent="0.35">
      <c r="B54" s="52" t="s">
        <v>743</v>
      </c>
      <c r="C54" s="53"/>
      <c r="D54" s="111"/>
      <c r="E54" s="112"/>
      <c r="F54" s="112"/>
      <c r="G54" s="112"/>
      <c r="H54" s="54" t="s">
        <v>745</v>
      </c>
      <c r="I54" s="38"/>
      <c r="J54" s="20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ht="15" thickBot="1" x14ac:dyDescent="0.35">
      <c r="B55" s="5"/>
      <c r="C55" s="6"/>
      <c r="D55" s="8"/>
      <c r="E55" s="8"/>
      <c r="F55" s="8"/>
      <c r="G55" s="8"/>
      <c r="H55" s="8"/>
      <c r="I55" s="6" t="s">
        <v>1</v>
      </c>
      <c r="J55" s="2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ht="15" thickBot="1" x14ac:dyDescent="0.35">
      <c r="B56" s="18"/>
      <c r="C56" s="18"/>
      <c r="D56" s="19"/>
      <c r="E56" s="19"/>
      <c r="F56" s="19"/>
      <c r="G56" s="19"/>
      <c r="H56" s="19"/>
      <c r="I56" s="19"/>
      <c r="J56" s="19"/>
    </row>
    <row r="57" spans="1:25" ht="17.399999999999999" customHeight="1" x14ac:dyDescent="0.45">
      <c r="A57" s="19"/>
      <c r="B57" s="115" t="s">
        <v>2</v>
      </c>
      <c r="C57" s="116"/>
      <c r="D57" s="89"/>
      <c r="E57" s="90"/>
      <c r="F57" s="90"/>
      <c r="G57" s="90"/>
      <c r="H57" s="90"/>
      <c r="I57" s="90"/>
      <c r="J57" s="91"/>
    </row>
    <row r="58" spans="1:25" ht="18" thickBot="1" x14ac:dyDescent="0.5">
      <c r="A58" s="19"/>
      <c r="B58" s="31"/>
      <c r="C58" s="31"/>
      <c r="D58" s="92"/>
      <c r="E58" s="93"/>
      <c r="F58" s="93"/>
      <c r="G58" s="93"/>
      <c r="H58" s="93"/>
      <c r="I58" s="93"/>
      <c r="J58" s="94"/>
    </row>
    <row r="59" spans="1:25" ht="17.399999999999999" x14ac:dyDescent="0.45">
      <c r="A59" s="19"/>
      <c r="B59" s="30"/>
      <c r="C59" s="30"/>
      <c r="D59" s="30"/>
      <c r="E59" s="30"/>
      <c r="F59" s="30"/>
      <c r="G59" s="30"/>
      <c r="H59" s="30"/>
      <c r="I59" s="30"/>
      <c r="J59" s="30"/>
    </row>
  </sheetData>
  <mergeCells count="43">
    <mergeCell ref="B18:C18"/>
    <mergeCell ref="B6:C6"/>
    <mergeCell ref="H40:I40"/>
    <mergeCell ref="H32:I32"/>
    <mergeCell ref="B24:C24"/>
    <mergeCell ref="D24:G24"/>
    <mergeCell ref="D26:E26"/>
    <mergeCell ref="B22:C22"/>
    <mergeCell ref="B28:C28"/>
    <mergeCell ref="B40:C40"/>
    <mergeCell ref="B20:C20"/>
    <mergeCell ref="I10:I12"/>
    <mergeCell ref="D12:G12"/>
    <mergeCell ref="D14:G14"/>
    <mergeCell ref="D20:G20"/>
    <mergeCell ref="D18:G18"/>
    <mergeCell ref="B8:C8"/>
    <mergeCell ref="B10:C10"/>
    <mergeCell ref="B12:C12"/>
    <mergeCell ref="B14:C14"/>
    <mergeCell ref="B16:C16"/>
    <mergeCell ref="E3:I3"/>
    <mergeCell ref="D22:G22"/>
    <mergeCell ref="D6:G6"/>
    <mergeCell ref="D8:G8"/>
    <mergeCell ref="D10:G10"/>
    <mergeCell ref="D16:G16"/>
    <mergeCell ref="H35:I35"/>
    <mergeCell ref="D57:J58"/>
    <mergeCell ref="D28:G30"/>
    <mergeCell ref="H33:I33"/>
    <mergeCell ref="H34:I34"/>
    <mergeCell ref="H37:I37"/>
    <mergeCell ref="H38:I38"/>
    <mergeCell ref="B48:J48"/>
    <mergeCell ref="H44:I44"/>
    <mergeCell ref="H45:I45"/>
    <mergeCell ref="H46:I46"/>
    <mergeCell ref="D50:G50"/>
    <mergeCell ref="D52:G52"/>
    <mergeCell ref="D54:G54"/>
    <mergeCell ref="H36:I36"/>
    <mergeCell ref="B57:C57"/>
  </mergeCells>
  <conditionalFormatting sqref="C33:C37">
    <cfRule type="containsBlanks" dxfId="33" priority="51">
      <formula>LEN(TRIM(C33))=0</formula>
    </cfRule>
  </conditionalFormatting>
  <conditionalFormatting sqref="D28">
    <cfRule type="containsBlanks" dxfId="32" priority="59">
      <formula>LEN(TRIM(D28))=0</formula>
    </cfRule>
  </conditionalFormatting>
  <conditionalFormatting sqref="D26:E26">
    <cfRule type="notContainsBlanks" dxfId="31" priority="21">
      <formula>LEN(TRIM(D26))&gt;0</formula>
    </cfRule>
    <cfRule type="expression" dxfId="30" priority="22">
      <formula>H24=3</formula>
    </cfRule>
    <cfRule type="expression" dxfId="29" priority="23">
      <formula>H24=1</formula>
    </cfRule>
    <cfRule type="expression" dxfId="28" priority="80">
      <formula>H24=2</formula>
    </cfRule>
  </conditionalFormatting>
  <conditionalFormatting sqref="D6:G6">
    <cfRule type="containsBlanks" dxfId="27" priority="69" stopIfTrue="1">
      <formula>LEN(TRIM(D6))=0</formula>
    </cfRule>
  </conditionalFormatting>
  <conditionalFormatting sqref="D8:G8">
    <cfRule type="containsBlanks" dxfId="26" priority="68" stopIfTrue="1">
      <formula>LEN(TRIM(D8))=0</formula>
    </cfRule>
  </conditionalFormatting>
  <conditionalFormatting sqref="D10:G10">
    <cfRule type="containsBlanks" dxfId="25" priority="67" stopIfTrue="1">
      <formula>LEN(TRIM(D10))=0</formula>
    </cfRule>
  </conditionalFormatting>
  <conditionalFormatting sqref="D12:G12">
    <cfRule type="containsBlanks" dxfId="24" priority="66" stopIfTrue="1">
      <formula>LEN(TRIM(D12))=0</formula>
    </cfRule>
  </conditionalFormatting>
  <conditionalFormatting sqref="D14:G14">
    <cfRule type="containsBlanks" dxfId="23" priority="65" stopIfTrue="1">
      <formula>LEN(TRIM(D14))=0</formula>
    </cfRule>
  </conditionalFormatting>
  <conditionalFormatting sqref="D16:G16">
    <cfRule type="containsBlanks" dxfId="22" priority="64" stopIfTrue="1">
      <formula>LEN(TRIM(D16))=0</formula>
    </cfRule>
  </conditionalFormatting>
  <conditionalFormatting sqref="D18:G18">
    <cfRule type="containsBlanks" dxfId="21" priority="63" stopIfTrue="1">
      <formula>LEN(TRIM(D18))=0</formula>
    </cfRule>
  </conditionalFormatting>
  <conditionalFormatting sqref="D20:G20">
    <cfRule type="containsBlanks" dxfId="20" priority="60" stopIfTrue="1">
      <formula>LEN(TRIM(D20))=0</formula>
    </cfRule>
  </conditionalFormatting>
  <conditionalFormatting sqref="D22:G22">
    <cfRule type="containsBlanks" dxfId="19" priority="62" stopIfTrue="1">
      <formula>LEN(TRIM(D22))=0</formula>
    </cfRule>
  </conditionalFormatting>
  <conditionalFormatting sqref="D24:G24">
    <cfRule type="expression" dxfId="18" priority="5">
      <formula>H24=1</formula>
    </cfRule>
  </conditionalFormatting>
  <conditionalFormatting sqref="G25">
    <cfRule type="expression" dxfId="17" priority="2">
      <formula>H24=3</formula>
    </cfRule>
    <cfRule type="expression" dxfId="16" priority="3">
      <formula>H24=2</formula>
    </cfRule>
    <cfRule type="expression" dxfId="15" priority="4">
      <formula>H24=1</formula>
    </cfRule>
  </conditionalFormatting>
  <conditionalFormatting sqref="G25:G26">
    <cfRule type="notContainsBlanks" dxfId="14" priority="1">
      <formula>LEN(TRIM(G25))&gt;0</formula>
    </cfRule>
  </conditionalFormatting>
  <conditionalFormatting sqref="G26">
    <cfRule type="expression" dxfId="13" priority="34">
      <formula>H24=3</formula>
    </cfRule>
    <cfRule type="expression" dxfId="12" priority="35">
      <formula>H24=2</formula>
    </cfRule>
    <cfRule type="expression" dxfId="11" priority="36">
      <formula>H24=1</formula>
    </cfRule>
  </conditionalFormatting>
  <conditionalFormatting sqref="H33:J37">
    <cfRule type="containsBlanks" dxfId="10" priority="47">
      <formula>LEN(TRIM(H33))=0</formula>
    </cfRule>
  </conditionalFormatting>
  <conditionalFormatting sqref="I7">
    <cfRule type="expression" dxfId="9" priority="57">
      <formula>I8=1</formula>
    </cfRule>
  </conditionalFormatting>
  <conditionalFormatting sqref="I8">
    <cfRule type="cellIs" dxfId="8" priority="78" operator="equal">
      <formula>4</formula>
    </cfRule>
  </conditionalFormatting>
  <conditionalFormatting sqref="I10">
    <cfRule type="expression" dxfId="7" priority="85">
      <formula>I8=2</formula>
    </cfRule>
    <cfRule type="expression" dxfId="6" priority="86">
      <formula>I8=4</formula>
    </cfRule>
  </conditionalFormatting>
  <conditionalFormatting sqref="I10:I12">
    <cfRule type="notContainsBlanks" dxfId="5" priority="24">
      <formula>LEN(TRIM(I10))&gt;0</formula>
    </cfRule>
  </conditionalFormatting>
  <conditionalFormatting sqref="I11">
    <cfRule type="expression" dxfId="4" priority="88">
      <formula>I13=2</formula>
    </cfRule>
    <cfRule type="expression" dxfId="3" priority="89">
      <formula>I13=4</formula>
    </cfRule>
  </conditionalFormatting>
  <conditionalFormatting sqref="I12">
    <cfRule type="expression" dxfId="2" priority="26">
      <formula>I9=4</formula>
    </cfRule>
    <cfRule type="expression" dxfId="1" priority="25">
      <formula>I9=2</formula>
    </cfRule>
  </conditionalFormatting>
  <conditionalFormatting sqref="I23">
    <cfRule type="expression" dxfId="0" priority="46">
      <formula>I26=1</formula>
    </cfRule>
  </conditionalFormatting>
  <dataValidations count="1">
    <dataValidation type="list" allowBlank="1" showInputMessage="1" showErrorMessage="1" sqref="I15" xr:uid="{EB478D1C-6E65-420C-BF6B-C3FD73539C51}">
      <formula1>"Exemption list"</formula1>
    </dataValidation>
  </dataValidations>
  <printOptions horizontalCentered="1"/>
  <pageMargins left="0.2" right="0.2" top="0.25" bottom="0.25" header="0.3" footer="0.3"/>
  <pageSetup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locked="0" defaultSize="0" autoLine="0" autoPict="0">
                <anchor moveWithCells="1">
                  <from>
                    <xdr:col>6</xdr:col>
                    <xdr:colOff>0</xdr:colOff>
                    <xdr:row>32</xdr:row>
                    <xdr:rowOff>7620</xdr:rowOff>
                  </from>
                  <to>
                    <xdr:col>7</xdr:col>
                    <xdr:colOff>7620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6</xdr:col>
                    <xdr:colOff>0</xdr:colOff>
                    <xdr:row>33</xdr:row>
                    <xdr:rowOff>7620</xdr:rowOff>
                  </from>
                  <to>
                    <xdr:col>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8">
              <controlPr defaultSize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152400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Drop Down 15">
              <controlPr defaultSize="0" autoLine="0" autoPict="0">
                <anchor moveWithCells="1">
                  <from>
                    <xdr:col>6</xdr:col>
                    <xdr:colOff>0</xdr:colOff>
                    <xdr:row>34</xdr:row>
                    <xdr:rowOff>297180</xdr:rowOff>
                  </from>
                  <to>
                    <xdr:col>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Drop Down 16">
              <controlPr defaultSize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Drop Down 21">
              <controlPr defaultSize="0" autoLine="0" autoPict="0">
                <anchor moveWithCells="1">
                  <from>
                    <xdr:col>7</xdr:col>
                    <xdr:colOff>38100</xdr:colOff>
                    <xdr:row>23</xdr:row>
                    <xdr:rowOff>7620</xdr:rowOff>
                  </from>
                  <to>
                    <xdr:col>8</xdr:col>
                    <xdr:colOff>60960</xdr:colOff>
                    <xdr:row>24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A533-5FEB-40EC-BBB5-FE954D67F488}">
  <dimension ref="A1"/>
  <sheetViews>
    <sheetView workbookViewId="0">
      <selection activeCell="F13" sqref="F13:G13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816F3-95F9-44D8-A9BC-50B89C594144}">
  <dimension ref="A1:B3"/>
  <sheetViews>
    <sheetView zoomScale="120" zoomScaleNormal="120" workbookViewId="0">
      <selection activeCell="B3" sqref="B3"/>
    </sheetView>
  </sheetViews>
  <sheetFormatPr defaultRowHeight="14.4" x14ac:dyDescent="0.3"/>
  <sheetData>
    <row r="1" spans="1:2" x14ac:dyDescent="0.3">
      <c r="A1">
        <v>1</v>
      </c>
    </row>
    <row r="2" spans="1:2" x14ac:dyDescent="0.3">
      <c r="A2">
        <v>2</v>
      </c>
      <c r="B2" t="s">
        <v>759</v>
      </c>
    </row>
    <row r="3" spans="1:2" x14ac:dyDescent="0.3">
      <c r="A3">
        <v>3</v>
      </c>
      <c r="B3" t="s">
        <v>760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6355-4A5D-4C99-AE35-F449F339C497}">
  <sheetPr codeName="Sheet2"/>
  <dimension ref="A1:B5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4.4" x14ac:dyDescent="0.3"/>
  <cols>
    <col min="2" max="2" width="44.88671875" bestFit="1" customWidth="1"/>
  </cols>
  <sheetData>
    <row r="1" spans="1:2" x14ac:dyDescent="0.3">
      <c r="A1" t="s">
        <v>723</v>
      </c>
      <c r="B1" t="s">
        <v>738</v>
      </c>
    </row>
    <row r="2" spans="1:2" x14ac:dyDescent="0.3">
      <c r="A2">
        <v>1</v>
      </c>
      <c r="B2" s="13" t="s">
        <v>75</v>
      </c>
    </row>
    <row r="3" spans="1:2" x14ac:dyDescent="0.3">
      <c r="A3">
        <v>2</v>
      </c>
      <c r="B3" t="s">
        <v>739</v>
      </c>
    </row>
    <row r="4" spans="1:2" x14ac:dyDescent="0.3">
      <c r="A4">
        <v>3</v>
      </c>
      <c r="B4" t="s">
        <v>740</v>
      </c>
    </row>
    <row r="5" spans="1:2" x14ac:dyDescent="0.3">
      <c r="A5">
        <v>4</v>
      </c>
      <c r="B5" t="s">
        <v>741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1D549-6FF0-414B-A741-D25FA5A96017}">
  <sheetPr codeName="Sheet3"/>
  <dimension ref="A1:E180"/>
  <sheetViews>
    <sheetView workbookViewId="0">
      <pane ySplit="1" topLeftCell="A2" activePane="bottomLeft" state="frozen"/>
      <selection activeCell="B38" sqref="B38"/>
      <selection pane="bottomLeft" activeCell="I9" sqref="H9:I9"/>
    </sheetView>
  </sheetViews>
  <sheetFormatPr defaultColWidth="9.109375" defaultRowHeight="18" x14ac:dyDescent="0.35"/>
  <cols>
    <col min="1" max="1" width="10.109375" style="41" bestFit="1" customWidth="1"/>
    <col min="2" max="2" width="54.109375" style="41" bestFit="1" customWidth="1"/>
    <col min="3" max="3" width="8.44140625" style="41" bestFit="1" customWidth="1"/>
    <col min="4" max="4" width="45.88671875" style="41" bestFit="1" customWidth="1"/>
    <col min="5" max="5" width="11.6640625" style="41" bestFit="1" customWidth="1"/>
    <col min="6" max="16384" width="9.109375" style="41"/>
  </cols>
  <sheetData>
    <row r="1" spans="1:5" x14ac:dyDescent="0.35">
      <c r="A1" s="39" t="s">
        <v>723</v>
      </c>
      <c r="B1" s="39" t="s">
        <v>366</v>
      </c>
      <c r="C1" s="39" t="s">
        <v>366</v>
      </c>
      <c r="D1" s="39" t="s">
        <v>367</v>
      </c>
      <c r="E1" s="40" t="s">
        <v>724</v>
      </c>
    </row>
    <row r="2" spans="1:5" x14ac:dyDescent="0.35">
      <c r="A2" s="42">
        <v>1</v>
      </c>
      <c r="B2" s="42" t="s">
        <v>75</v>
      </c>
      <c r="C2" s="42" t="s">
        <v>75</v>
      </c>
      <c r="D2" s="42" t="s">
        <v>75</v>
      </c>
      <c r="E2" s="64" t="s">
        <v>75</v>
      </c>
    </row>
    <row r="3" spans="1:5" x14ac:dyDescent="0.35">
      <c r="A3" s="42">
        <v>2</v>
      </c>
      <c r="B3" s="42" t="str">
        <f>C3&amp;"-"&amp;D3</f>
        <v>71211-Express Services</v>
      </c>
      <c r="C3" s="42" t="s">
        <v>368</v>
      </c>
      <c r="D3" s="43" t="s">
        <v>369</v>
      </c>
      <c r="E3" s="41" t="str">
        <f>"50"&amp;(RIGHT(C3,4)&amp;"0")</f>
        <v>5012110</v>
      </c>
    </row>
    <row r="4" spans="1:5" x14ac:dyDescent="0.35">
      <c r="A4" s="42">
        <v>3</v>
      </c>
      <c r="B4" s="42" t="str">
        <f t="shared" ref="B4:B67" si="0">C4&amp;"-"&amp;D4</f>
        <v>71212-Outbound Freight Services</v>
      </c>
      <c r="C4" s="43" t="s">
        <v>370</v>
      </c>
      <c r="D4" s="43" t="s">
        <v>371</v>
      </c>
      <c r="E4" s="41" t="str">
        <f t="shared" ref="E4:E67" si="1">"50"&amp;(RIGHT(C4,4)&amp;"0")</f>
        <v>5012120</v>
      </c>
    </row>
    <row r="5" spans="1:5" x14ac:dyDescent="0.35">
      <c r="A5" s="42">
        <v>4</v>
      </c>
      <c r="B5" s="42" t="str">
        <f t="shared" si="0"/>
        <v>71213-Messenger Services</v>
      </c>
      <c r="C5" s="43" t="s">
        <v>372</v>
      </c>
      <c r="D5" s="43" t="s">
        <v>373</v>
      </c>
      <c r="E5" s="41" t="str">
        <f t="shared" si="1"/>
        <v>5012130</v>
      </c>
    </row>
    <row r="6" spans="1:5" x14ac:dyDescent="0.35">
      <c r="A6" s="42">
        <v>5</v>
      </c>
      <c r="B6" s="42" t="str">
        <f t="shared" si="0"/>
        <v>71214-Postal Services</v>
      </c>
      <c r="C6" s="43" t="s">
        <v>374</v>
      </c>
      <c r="D6" s="43" t="s">
        <v>299</v>
      </c>
      <c r="E6" s="41" t="str">
        <f t="shared" si="1"/>
        <v>5012140</v>
      </c>
    </row>
    <row r="7" spans="1:5" x14ac:dyDescent="0.35">
      <c r="A7" s="42">
        <v>6</v>
      </c>
      <c r="B7" s="42" t="str">
        <f t="shared" si="0"/>
        <v>71215-Printing Reproduction Services</v>
      </c>
      <c r="C7" s="43" t="s">
        <v>375</v>
      </c>
      <c r="D7" s="43" t="s">
        <v>376</v>
      </c>
      <c r="E7" s="41" t="str">
        <f t="shared" si="1"/>
        <v>5012150</v>
      </c>
    </row>
    <row r="8" spans="1:5" x14ac:dyDescent="0.35">
      <c r="A8" s="42">
        <v>7</v>
      </c>
      <c r="B8" s="42" t="str">
        <f t="shared" si="0"/>
        <v>71216-Telecommunications Services VITA</v>
      </c>
      <c r="C8" s="43" t="s">
        <v>377</v>
      </c>
      <c r="D8" s="43" t="s">
        <v>378</v>
      </c>
      <c r="E8" s="41" t="str">
        <f t="shared" si="1"/>
        <v>5012160</v>
      </c>
    </row>
    <row r="9" spans="1:5" x14ac:dyDescent="0.35">
      <c r="A9" s="42">
        <v>8</v>
      </c>
      <c r="B9" s="42" t="str">
        <f t="shared" si="0"/>
        <v>71217-Telecom Services Non State</v>
      </c>
      <c r="C9" s="43" t="s">
        <v>379</v>
      </c>
      <c r="D9" s="43" t="s">
        <v>380</v>
      </c>
      <c r="E9" s="41" t="str">
        <f t="shared" si="1"/>
        <v>5012170</v>
      </c>
    </row>
    <row r="10" spans="1:5" x14ac:dyDescent="0.35">
      <c r="A10" s="42">
        <v>9</v>
      </c>
      <c r="B10" s="42" t="str">
        <f t="shared" si="0"/>
        <v>71219-Inbound Freight Services</v>
      </c>
      <c r="C10" s="43" t="s">
        <v>381</v>
      </c>
      <c r="D10" s="43" t="s">
        <v>382</v>
      </c>
      <c r="E10" s="41" t="str">
        <f t="shared" si="1"/>
        <v>5012190</v>
      </c>
    </row>
    <row r="11" spans="1:5" x14ac:dyDescent="0.35">
      <c r="A11" s="42">
        <v>10</v>
      </c>
      <c r="B11" s="42" t="str">
        <f t="shared" si="0"/>
        <v>71221-Organization Memberships</v>
      </c>
      <c r="C11" s="43" t="s">
        <v>383</v>
      </c>
      <c r="D11" s="43" t="s">
        <v>384</v>
      </c>
      <c r="E11" s="41" t="str">
        <f t="shared" si="1"/>
        <v>5012210</v>
      </c>
    </row>
    <row r="12" spans="1:5" x14ac:dyDescent="0.35">
      <c r="A12" s="42">
        <v>11</v>
      </c>
      <c r="B12" s="42" t="str">
        <f t="shared" si="0"/>
        <v>71222-Publication Subscriptions</v>
      </c>
      <c r="C12" s="43" t="s">
        <v>385</v>
      </c>
      <c r="D12" s="43" t="s">
        <v>386</v>
      </c>
      <c r="E12" s="41" t="str">
        <f t="shared" si="1"/>
        <v>5012220</v>
      </c>
    </row>
    <row r="13" spans="1:5" x14ac:dyDescent="0.35">
      <c r="A13" s="42">
        <v>12</v>
      </c>
      <c r="B13" s="42" t="str">
        <f t="shared" si="0"/>
        <v>71224-Employee Training and Conferences</v>
      </c>
      <c r="C13" s="43" t="s">
        <v>387</v>
      </c>
      <c r="D13" s="43" t="s">
        <v>388</v>
      </c>
      <c r="E13" s="41" t="str">
        <f t="shared" si="1"/>
        <v>5012240</v>
      </c>
    </row>
    <row r="14" spans="1:5" x14ac:dyDescent="0.35">
      <c r="A14" s="42">
        <v>13</v>
      </c>
      <c r="B14" s="42" t="str">
        <f t="shared" si="0"/>
        <v>71225-Employee Tuition Reimbursement</v>
      </c>
      <c r="C14" s="43" t="s">
        <v>389</v>
      </c>
      <c r="D14" s="43" t="s">
        <v>390</v>
      </c>
      <c r="E14" s="41" t="str">
        <f t="shared" si="1"/>
        <v>5012250</v>
      </c>
    </row>
    <row r="15" spans="1:5" x14ac:dyDescent="0.35">
      <c r="A15" s="42">
        <v>14</v>
      </c>
      <c r="B15" s="42" t="str">
        <f t="shared" si="0"/>
        <v>71226-Employee Training Consulting Svcs</v>
      </c>
      <c r="C15" s="43" t="s">
        <v>391</v>
      </c>
      <c r="D15" s="43" t="s">
        <v>392</v>
      </c>
      <c r="E15" s="41" t="str">
        <f t="shared" si="1"/>
        <v>5012260</v>
      </c>
    </row>
    <row r="16" spans="1:5" x14ac:dyDescent="0.35">
      <c r="A16" s="42">
        <v>15</v>
      </c>
      <c r="B16" s="42" t="str">
        <f t="shared" si="0"/>
        <v>71227-Employee Training Transportation</v>
      </c>
      <c r="C16" s="43" t="s">
        <v>393</v>
      </c>
      <c r="D16" s="43" t="s">
        <v>394</v>
      </c>
      <c r="E16" s="41" t="str">
        <f t="shared" si="1"/>
        <v>5012270</v>
      </c>
    </row>
    <row r="17" spans="1:5" x14ac:dyDescent="0.35">
      <c r="A17" s="42">
        <v>16</v>
      </c>
      <c r="B17" s="42" t="str">
        <f t="shared" si="0"/>
        <v>71231-Clinical Services</v>
      </c>
      <c r="C17" s="43" t="s">
        <v>395</v>
      </c>
      <c r="D17" s="43" t="s">
        <v>396</v>
      </c>
      <c r="E17" s="41" t="str">
        <f t="shared" si="1"/>
        <v>5012310</v>
      </c>
    </row>
    <row r="18" spans="1:5" x14ac:dyDescent="0.35">
      <c r="A18" s="42">
        <v>17</v>
      </c>
      <c r="B18" s="42" t="str">
        <f t="shared" si="0"/>
        <v>71233-Hospital Services</v>
      </c>
      <c r="C18" s="43" t="s">
        <v>397</v>
      </c>
      <c r="D18" s="43" t="s">
        <v>398</v>
      </c>
      <c r="E18" s="41" t="str">
        <f t="shared" si="1"/>
        <v>5012330</v>
      </c>
    </row>
    <row r="19" spans="1:5" x14ac:dyDescent="0.35">
      <c r="A19" s="42">
        <v>18</v>
      </c>
      <c r="B19" s="42" t="str">
        <f t="shared" si="0"/>
        <v>71234-Medical Services</v>
      </c>
      <c r="C19" s="43" t="s">
        <v>399</v>
      </c>
      <c r="D19" s="43" t="s">
        <v>400</v>
      </c>
      <c r="E19" s="41" t="str">
        <f t="shared" si="1"/>
        <v>5012340</v>
      </c>
    </row>
    <row r="20" spans="1:5" x14ac:dyDescent="0.35">
      <c r="A20" s="42">
        <v>19</v>
      </c>
      <c r="B20" s="42" t="str">
        <f t="shared" si="0"/>
        <v>71236-X-ray and Laboratory Services</v>
      </c>
      <c r="C20" s="43" t="s">
        <v>401</v>
      </c>
      <c r="D20" s="43" t="s">
        <v>402</v>
      </c>
      <c r="E20" s="41" t="str">
        <f t="shared" si="1"/>
        <v>5012360</v>
      </c>
    </row>
    <row r="21" spans="1:5" x14ac:dyDescent="0.35">
      <c r="A21" s="42">
        <v>20</v>
      </c>
      <c r="B21" s="42" t="str">
        <f t="shared" si="0"/>
        <v>71237-Insurance Prem for Health Services</v>
      </c>
      <c r="C21" s="43" t="s">
        <v>403</v>
      </c>
      <c r="D21" s="43" t="s">
        <v>404</v>
      </c>
      <c r="E21" s="41" t="str">
        <f t="shared" si="1"/>
        <v>5012370</v>
      </c>
    </row>
    <row r="22" spans="1:5" x14ac:dyDescent="0.35">
      <c r="A22" s="42">
        <v>21</v>
      </c>
      <c r="B22" s="42" t="str">
        <f t="shared" si="0"/>
        <v>71241-Auditing Services</v>
      </c>
      <c r="C22" s="43" t="s">
        <v>405</v>
      </c>
      <c r="D22" s="43" t="s">
        <v>406</v>
      </c>
      <c r="E22" s="41" t="str">
        <f t="shared" si="1"/>
        <v>5012410</v>
      </c>
    </row>
    <row r="23" spans="1:5" x14ac:dyDescent="0.35">
      <c r="A23" s="42">
        <v>22</v>
      </c>
      <c r="B23" s="42" t="str">
        <f t="shared" si="0"/>
        <v>71242-Fiscal Services</v>
      </c>
      <c r="C23" s="43" t="s">
        <v>407</v>
      </c>
      <c r="D23" s="43" t="s">
        <v>408</v>
      </c>
      <c r="E23" s="41" t="str">
        <f t="shared" si="1"/>
        <v>5012420</v>
      </c>
    </row>
    <row r="24" spans="1:5" x14ac:dyDescent="0.35">
      <c r="A24" s="42">
        <v>23</v>
      </c>
      <c r="B24" s="42" t="str">
        <f t="shared" si="0"/>
        <v>71243-Attorney Services</v>
      </c>
      <c r="C24" s="43" t="s">
        <v>409</v>
      </c>
      <c r="D24" s="43" t="s">
        <v>410</v>
      </c>
      <c r="E24" s="41" t="str">
        <f t="shared" si="1"/>
        <v>5012430</v>
      </c>
    </row>
    <row r="25" spans="1:5" x14ac:dyDescent="0.35">
      <c r="A25" s="42">
        <v>24</v>
      </c>
      <c r="B25" s="42" t="str">
        <f t="shared" si="0"/>
        <v>71244-Management Services</v>
      </c>
      <c r="C25" s="43" t="s">
        <v>411</v>
      </c>
      <c r="D25" s="43" t="s">
        <v>412</v>
      </c>
      <c r="E25" s="41" t="str">
        <f t="shared" si="1"/>
        <v>5012440</v>
      </c>
    </row>
    <row r="26" spans="1:5" x14ac:dyDescent="0.35">
      <c r="A26" s="42">
        <v>25</v>
      </c>
      <c r="B26" s="42" t="str">
        <f t="shared" si="0"/>
        <v>71245-Personnel Management Services</v>
      </c>
      <c r="C26" s="43" t="s">
        <v>413</v>
      </c>
      <c r="D26" s="43" t="s">
        <v>414</v>
      </c>
      <c r="E26" s="41" t="str">
        <f t="shared" si="1"/>
        <v>5012450</v>
      </c>
    </row>
    <row r="27" spans="1:5" x14ac:dyDescent="0.35">
      <c r="A27" s="42">
        <v>26</v>
      </c>
      <c r="B27" s="42" t="str">
        <f t="shared" si="0"/>
        <v>71246-Public Info and Public Rel Services</v>
      </c>
      <c r="C27" s="43" t="s">
        <v>415</v>
      </c>
      <c r="D27" s="43" t="s">
        <v>416</v>
      </c>
      <c r="E27" s="41" t="str">
        <f t="shared" si="1"/>
        <v>5012460</v>
      </c>
    </row>
    <row r="28" spans="1:5" x14ac:dyDescent="0.35">
      <c r="A28" s="42">
        <v>27</v>
      </c>
      <c r="B28" s="42" t="str">
        <f t="shared" si="0"/>
        <v>71247-Legal Services</v>
      </c>
      <c r="C28" s="43" t="s">
        <v>417</v>
      </c>
      <c r="D28" s="43" t="s">
        <v>418</v>
      </c>
      <c r="E28" s="41" t="str">
        <f t="shared" si="1"/>
        <v>5012470</v>
      </c>
    </row>
    <row r="29" spans="1:5" x14ac:dyDescent="0.35">
      <c r="A29" s="42">
        <v>28</v>
      </c>
      <c r="B29" s="42" t="str">
        <f t="shared" si="0"/>
        <v>71248-Media Services</v>
      </c>
      <c r="C29" s="43" t="s">
        <v>419</v>
      </c>
      <c r="D29" s="43" t="s">
        <v>420</v>
      </c>
      <c r="E29" s="41" t="str">
        <f t="shared" si="1"/>
        <v>5012480</v>
      </c>
    </row>
    <row r="30" spans="1:5" x14ac:dyDescent="0.35">
      <c r="A30" s="42">
        <v>29</v>
      </c>
      <c r="B30" s="42" t="str">
        <f t="shared" si="0"/>
        <v>71249-Recruitment Advertising</v>
      </c>
      <c r="C30" s="43" t="s">
        <v>421</v>
      </c>
      <c r="D30" s="43" t="s">
        <v>422</v>
      </c>
      <c r="E30" s="41" t="str">
        <f t="shared" si="1"/>
        <v>5012490</v>
      </c>
    </row>
    <row r="31" spans="1:5" x14ac:dyDescent="0.35">
      <c r="A31" s="42">
        <v>30</v>
      </c>
      <c r="B31" s="42" t="str">
        <f t="shared" si="0"/>
        <v>71251-Custodial Services</v>
      </c>
      <c r="C31" s="43" t="s">
        <v>423</v>
      </c>
      <c r="D31" s="43" t="s">
        <v>424</v>
      </c>
      <c r="E31" s="41" t="str">
        <f t="shared" si="1"/>
        <v>5012510</v>
      </c>
    </row>
    <row r="32" spans="1:5" x14ac:dyDescent="0.35">
      <c r="A32" s="42">
        <v>31</v>
      </c>
      <c r="B32" s="42" t="str">
        <f t="shared" si="0"/>
        <v>71252-Electrical Repair and Maint Svcs</v>
      </c>
      <c r="C32" s="43" t="s">
        <v>425</v>
      </c>
      <c r="D32" s="43" t="s">
        <v>426</v>
      </c>
      <c r="E32" s="41" t="str">
        <f t="shared" si="1"/>
        <v>5012520</v>
      </c>
    </row>
    <row r="33" spans="1:5" x14ac:dyDescent="0.35">
      <c r="A33" s="42">
        <v>32</v>
      </c>
      <c r="B33" s="42" t="str">
        <f t="shared" si="0"/>
        <v>71253-Equipment Repair and Maint Services</v>
      </c>
      <c r="C33" s="43" t="s">
        <v>427</v>
      </c>
      <c r="D33" s="43" t="s">
        <v>428</v>
      </c>
      <c r="E33" s="41" t="str">
        <f t="shared" si="1"/>
        <v>5012530</v>
      </c>
    </row>
    <row r="34" spans="1:5" x14ac:dyDescent="0.35">
      <c r="A34" s="42">
        <v>33</v>
      </c>
      <c r="B34" s="42" t="str">
        <f t="shared" si="0"/>
        <v>71254-Extermination Vector Control Svcs</v>
      </c>
      <c r="C34" s="43" t="s">
        <v>429</v>
      </c>
      <c r="D34" s="43" t="s">
        <v>430</v>
      </c>
      <c r="E34" s="41" t="str">
        <f t="shared" si="1"/>
        <v>5012540</v>
      </c>
    </row>
    <row r="35" spans="1:5" x14ac:dyDescent="0.35">
      <c r="A35" s="42">
        <v>34</v>
      </c>
      <c r="B35" s="42" t="str">
        <f t="shared" si="0"/>
        <v>71255-Highway Repair and Maint Services</v>
      </c>
      <c r="C35" s="43" t="s">
        <v>431</v>
      </c>
      <c r="D35" s="43" t="s">
        <v>432</v>
      </c>
      <c r="E35" s="41" t="str">
        <f t="shared" si="1"/>
        <v>5012550</v>
      </c>
    </row>
    <row r="36" spans="1:5" x14ac:dyDescent="0.35">
      <c r="A36" s="42">
        <v>35</v>
      </c>
      <c r="B36" s="42" t="str">
        <f t="shared" si="0"/>
        <v>71256-Mechanical Repair and Maint Svcs</v>
      </c>
      <c r="C36" s="43" t="s">
        <v>433</v>
      </c>
      <c r="D36" s="43" t="s">
        <v>434</v>
      </c>
      <c r="E36" s="41" t="str">
        <f t="shared" si="1"/>
        <v>5012560</v>
      </c>
    </row>
    <row r="37" spans="1:5" x14ac:dyDescent="0.35">
      <c r="A37" s="42">
        <v>36</v>
      </c>
      <c r="B37" s="42" t="str">
        <f t="shared" si="0"/>
        <v>71257-Plant Repair and Maintenance Srvcs</v>
      </c>
      <c r="C37" s="43" t="s">
        <v>435</v>
      </c>
      <c r="D37" s="43" t="s">
        <v>436</v>
      </c>
      <c r="E37" s="41" t="str">
        <f t="shared" si="1"/>
        <v>5012570</v>
      </c>
    </row>
    <row r="38" spans="1:5" x14ac:dyDescent="0.35">
      <c r="A38" s="42">
        <v>37</v>
      </c>
      <c r="B38" s="42" t="str">
        <f t="shared" si="0"/>
        <v>71258-Reclamation Services</v>
      </c>
      <c r="C38" s="43" t="s">
        <v>437</v>
      </c>
      <c r="D38" s="43" t="s">
        <v>438</v>
      </c>
      <c r="E38" s="41" t="str">
        <f t="shared" si="1"/>
        <v>5012580</v>
      </c>
    </row>
    <row r="39" spans="1:5" x14ac:dyDescent="0.35">
      <c r="A39" s="42">
        <v>38</v>
      </c>
      <c r="B39" s="42" t="str">
        <f t="shared" si="0"/>
        <v>71259-Vehicle Repair and Maint Services</v>
      </c>
      <c r="C39" s="43" t="s">
        <v>439</v>
      </c>
      <c r="D39" s="43" t="s">
        <v>440</v>
      </c>
      <c r="E39" s="41" t="str">
        <f t="shared" si="1"/>
        <v>5012590</v>
      </c>
    </row>
    <row r="40" spans="1:5" x14ac:dyDescent="0.35">
      <c r="A40" s="42">
        <v>39</v>
      </c>
      <c r="B40" s="42" t="str">
        <f t="shared" si="0"/>
        <v>71261-Architectural and Engineering Srvcs</v>
      </c>
      <c r="C40" s="43" t="s">
        <v>441</v>
      </c>
      <c r="D40" s="43" t="s">
        <v>442</v>
      </c>
      <c r="E40" s="41" t="str">
        <f t="shared" si="1"/>
        <v>5012610</v>
      </c>
    </row>
    <row r="41" spans="1:5" x14ac:dyDescent="0.35">
      <c r="A41" s="42">
        <v>40</v>
      </c>
      <c r="B41" s="42" t="str">
        <f t="shared" si="0"/>
        <v>71262-Aviation Services</v>
      </c>
      <c r="C41" s="43" t="s">
        <v>443</v>
      </c>
      <c r="D41" s="43" t="s">
        <v>444</v>
      </c>
      <c r="E41" s="41" t="str">
        <f t="shared" si="1"/>
        <v>5012620</v>
      </c>
    </row>
    <row r="42" spans="1:5" x14ac:dyDescent="0.35">
      <c r="A42" s="42">
        <v>41</v>
      </c>
      <c r="B42" s="42" t="str">
        <f t="shared" si="0"/>
        <v>71263-Clerical Services</v>
      </c>
      <c r="C42" s="43" t="s">
        <v>445</v>
      </c>
      <c r="D42" s="43" t="s">
        <v>446</v>
      </c>
      <c r="E42" s="41" t="str">
        <f t="shared" si="1"/>
        <v>5012630</v>
      </c>
    </row>
    <row r="43" spans="1:5" x14ac:dyDescent="0.35">
      <c r="A43" s="42">
        <v>42</v>
      </c>
      <c r="B43" s="42" t="str">
        <f t="shared" si="0"/>
        <v>71264-Food and Dietary Services</v>
      </c>
      <c r="C43" s="43" t="s">
        <v>447</v>
      </c>
      <c r="D43" s="43" t="s">
        <v>448</v>
      </c>
      <c r="E43" s="41" t="str">
        <f t="shared" si="1"/>
        <v>5012640</v>
      </c>
    </row>
    <row r="44" spans="1:5" x14ac:dyDescent="0.35">
      <c r="A44" s="42">
        <v>43</v>
      </c>
      <c r="B44" s="42" t="str">
        <f t="shared" si="0"/>
        <v>71265-Laundry and Linen Services</v>
      </c>
      <c r="C44" s="43" t="s">
        <v>449</v>
      </c>
      <c r="D44" s="43" t="s">
        <v>450</v>
      </c>
      <c r="E44" s="41" t="str">
        <f t="shared" si="1"/>
        <v>5012650</v>
      </c>
    </row>
    <row r="45" spans="1:5" x14ac:dyDescent="0.35">
      <c r="A45" s="42">
        <v>44</v>
      </c>
      <c r="B45" s="42" t="str">
        <f t="shared" si="0"/>
        <v>71266-Manual Labor Services</v>
      </c>
      <c r="C45" s="43" t="s">
        <v>451</v>
      </c>
      <c r="D45" s="43" t="s">
        <v>452</v>
      </c>
      <c r="E45" s="41" t="str">
        <f t="shared" si="1"/>
        <v>5012660</v>
      </c>
    </row>
    <row r="46" spans="1:5" x14ac:dyDescent="0.35">
      <c r="A46" s="42">
        <v>45</v>
      </c>
      <c r="B46" s="42" t="str">
        <f t="shared" si="0"/>
        <v>71267-Production Services</v>
      </c>
      <c r="C46" s="43" t="s">
        <v>453</v>
      </c>
      <c r="D46" s="43" t="s">
        <v>454</v>
      </c>
      <c r="E46" s="41" t="str">
        <f t="shared" si="1"/>
        <v>5012670</v>
      </c>
    </row>
    <row r="47" spans="1:5" x14ac:dyDescent="0.35">
      <c r="A47" s="42">
        <v>46</v>
      </c>
      <c r="B47" s="42" t="str">
        <f t="shared" si="0"/>
        <v>71268-Skilled Services</v>
      </c>
      <c r="C47" s="43" t="s">
        <v>455</v>
      </c>
      <c r="D47" s="43" t="s">
        <v>456</v>
      </c>
      <c r="E47" s="41" t="str">
        <f t="shared" si="1"/>
        <v>5012680</v>
      </c>
    </row>
    <row r="48" spans="1:5" x14ac:dyDescent="0.35">
      <c r="A48" s="42">
        <v>47</v>
      </c>
      <c r="B48" s="42" t="str">
        <f t="shared" si="0"/>
        <v>71271-Program Design and Development VITA</v>
      </c>
      <c r="C48" s="43" t="s">
        <v>457</v>
      </c>
      <c r="D48" s="43" t="s">
        <v>458</v>
      </c>
      <c r="E48" s="41" t="str">
        <f t="shared" si="1"/>
        <v>5012710</v>
      </c>
    </row>
    <row r="49" spans="1:5" x14ac:dyDescent="0.35">
      <c r="A49" s="42">
        <v>48</v>
      </c>
      <c r="B49" s="42" t="str">
        <f t="shared" si="0"/>
        <v>71272-VITA Information Tech Integration</v>
      </c>
      <c r="C49" s="43" t="s">
        <v>459</v>
      </c>
      <c r="D49" s="43" t="s">
        <v>460</v>
      </c>
      <c r="E49" s="41" t="str">
        <f t="shared" si="1"/>
        <v>5012720</v>
      </c>
    </row>
    <row r="50" spans="1:5" x14ac:dyDescent="0.35">
      <c r="A50" s="42">
        <v>49</v>
      </c>
      <c r="B50" s="42" t="str">
        <f t="shared" si="0"/>
        <v>71273-Prog Design and Development State</v>
      </c>
      <c r="C50" s="43" t="s">
        <v>461</v>
      </c>
      <c r="D50" s="43" t="s">
        <v>462</v>
      </c>
      <c r="E50" s="41" t="str">
        <f t="shared" si="1"/>
        <v>5012730</v>
      </c>
    </row>
    <row r="51" spans="1:5" x14ac:dyDescent="0.35">
      <c r="A51" s="42">
        <v>50</v>
      </c>
      <c r="B51" s="42" t="str">
        <f t="shared" si="0"/>
        <v>71274-Computer Hardware Maint Services</v>
      </c>
      <c r="C51" s="43" t="s">
        <v>463</v>
      </c>
      <c r="D51" s="43" t="s">
        <v>464</v>
      </c>
      <c r="E51" s="41" t="str">
        <f t="shared" si="1"/>
        <v>5012740</v>
      </c>
    </row>
    <row r="52" spans="1:5" x14ac:dyDescent="0.35">
      <c r="A52" s="42">
        <v>51</v>
      </c>
      <c r="B52" s="42" t="str">
        <f t="shared" si="0"/>
        <v>71275-Computer Software Maint Services</v>
      </c>
      <c r="C52" s="43" t="s">
        <v>465</v>
      </c>
      <c r="D52" s="43" t="s">
        <v>466</v>
      </c>
      <c r="E52" s="41" t="str">
        <f t="shared" si="1"/>
        <v>5012750</v>
      </c>
    </row>
    <row r="53" spans="1:5" x14ac:dyDescent="0.35">
      <c r="A53" s="42">
        <v>52</v>
      </c>
      <c r="B53" s="42" t="str">
        <f t="shared" si="0"/>
        <v>71276-Computer Operating Services VITA</v>
      </c>
      <c r="C53" s="43" t="s">
        <v>467</v>
      </c>
      <c r="D53" s="43" t="s">
        <v>468</v>
      </c>
      <c r="E53" s="41" t="str">
        <f t="shared" si="1"/>
        <v>5012760</v>
      </c>
    </row>
    <row r="54" spans="1:5" x14ac:dyDescent="0.35">
      <c r="A54" s="42">
        <v>53</v>
      </c>
      <c r="B54" s="42" t="str">
        <f t="shared" si="0"/>
        <v>71277-Computer Operating Srvcs Non State</v>
      </c>
      <c r="C54" s="43" t="s">
        <v>469</v>
      </c>
      <c r="D54" s="43" t="s">
        <v>470</v>
      </c>
      <c r="E54" s="41" t="str">
        <f t="shared" si="1"/>
        <v>5012770</v>
      </c>
    </row>
    <row r="55" spans="1:5" x14ac:dyDescent="0.35">
      <c r="A55" s="42">
        <v>54</v>
      </c>
      <c r="B55" s="42" t="str">
        <f t="shared" si="0"/>
        <v>71278-VITA IT Infrastructure Services</v>
      </c>
      <c r="C55" s="43" t="s">
        <v>471</v>
      </c>
      <c r="D55" s="43" t="s">
        <v>472</v>
      </c>
      <c r="E55" s="41" t="str">
        <f t="shared" si="1"/>
        <v>5012780</v>
      </c>
    </row>
    <row r="56" spans="1:5" x14ac:dyDescent="0.35">
      <c r="A56" s="42">
        <v>55</v>
      </c>
      <c r="B56" s="42" t="str">
        <f t="shared" si="0"/>
        <v>71279-Computer Software Development Srvcs</v>
      </c>
      <c r="C56" s="43" t="s">
        <v>473</v>
      </c>
      <c r="D56" s="43" t="s">
        <v>474</v>
      </c>
      <c r="E56" s="41" t="str">
        <f t="shared" si="1"/>
        <v>5012790</v>
      </c>
    </row>
    <row r="57" spans="1:5" x14ac:dyDescent="0.35">
      <c r="A57" s="42">
        <v>56</v>
      </c>
      <c r="B57" s="42" t="str">
        <f t="shared" si="0"/>
        <v>71281-Moving and Relocation Services</v>
      </c>
      <c r="C57" s="43" t="s">
        <v>475</v>
      </c>
      <c r="D57" s="43" t="s">
        <v>476</v>
      </c>
      <c r="E57" s="41" t="str">
        <f t="shared" si="1"/>
        <v>5012810</v>
      </c>
    </row>
    <row r="58" spans="1:5" x14ac:dyDescent="0.35">
      <c r="A58" s="42">
        <v>57</v>
      </c>
      <c r="B58" s="42" t="str">
        <f t="shared" si="0"/>
        <v>71282-Travel Personal Vehicle</v>
      </c>
      <c r="C58" s="43" t="s">
        <v>477</v>
      </c>
      <c r="D58" s="43" t="s">
        <v>478</v>
      </c>
      <c r="E58" s="41" t="str">
        <f t="shared" si="1"/>
        <v>5012820</v>
      </c>
    </row>
    <row r="59" spans="1:5" x14ac:dyDescent="0.35">
      <c r="A59" s="42">
        <v>58</v>
      </c>
      <c r="B59" s="42" t="str">
        <f t="shared" si="0"/>
        <v>71283-Travel Public Carriers</v>
      </c>
      <c r="C59" s="43" t="s">
        <v>479</v>
      </c>
      <c r="D59" s="43" t="s">
        <v>480</v>
      </c>
      <c r="E59" s="41" t="str">
        <f t="shared" si="1"/>
        <v>5012830</v>
      </c>
    </row>
    <row r="60" spans="1:5" x14ac:dyDescent="0.35">
      <c r="A60" s="42">
        <v>59</v>
      </c>
      <c r="B60" s="42" t="str">
        <f t="shared" si="0"/>
        <v>71284-Travel State Vehicles</v>
      </c>
      <c r="C60" s="43" t="s">
        <v>481</v>
      </c>
      <c r="D60" s="43" t="s">
        <v>482</v>
      </c>
      <c r="E60" s="41" t="str">
        <f t="shared" si="1"/>
        <v>5012840</v>
      </c>
    </row>
    <row r="61" spans="1:5" x14ac:dyDescent="0.35">
      <c r="A61" s="42">
        <v>60</v>
      </c>
      <c r="B61" s="42" t="str">
        <f t="shared" si="0"/>
        <v>71285-Travel Subsistence and Lodging</v>
      </c>
      <c r="C61" s="43" t="s">
        <v>483</v>
      </c>
      <c r="D61" s="43" t="s">
        <v>484</v>
      </c>
      <c r="E61" s="41" t="str">
        <f t="shared" si="1"/>
        <v>5012850</v>
      </c>
    </row>
    <row r="62" spans="1:5" x14ac:dyDescent="0.35">
      <c r="A62" s="42">
        <v>61</v>
      </c>
      <c r="B62" s="42" t="str">
        <f t="shared" si="0"/>
        <v>71286-Travel Supplements and Aid</v>
      </c>
      <c r="C62" s="43" t="s">
        <v>485</v>
      </c>
      <c r="D62" s="43" t="s">
        <v>486</v>
      </c>
      <c r="E62" s="41" t="str">
        <f t="shared" si="1"/>
        <v>5012860</v>
      </c>
    </row>
    <row r="63" spans="1:5" x14ac:dyDescent="0.35">
      <c r="A63" s="42">
        <v>62</v>
      </c>
      <c r="B63" s="42" t="str">
        <f t="shared" si="0"/>
        <v>71287-Travel Meal Reimb - Reportable</v>
      </c>
      <c r="C63" s="43" t="s">
        <v>487</v>
      </c>
      <c r="D63" s="43" t="s">
        <v>488</v>
      </c>
      <c r="E63" s="41" t="str">
        <f t="shared" si="1"/>
        <v>5012870</v>
      </c>
    </row>
    <row r="64" spans="1:5" x14ac:dyDescent="0.35">
      <c r="A64" s="42">
        <v>63</v>
      </c>
      <c r="B64" s="42" t="str">
        <f t="shared" si="0"/>
        <v>71288-Travel Meal Reimb - Not Reportable</v>
      </c>
      <c r="C64" s="43" t="s">
        <v>489</v>
      </c>
      <c r="D64" s="43" t="s">
        <v>490</v>
      </c>
      <c r="E64" s="41" t="str">
        <f t="shared" si="1"/>
        <v>5012880</v>
      </c>
    </row>
    <row r="65" spans="1:5" x14ac:dyDescent="0.35">
      <c r="A65" s="42">
        <v>64</v>
      </c>
      <c r="B65" s="42" t="str">
        <f t="shared" si="0"/>
        <v>71311-Apparel Supplies</v>
      </c>
      <c r="C65" s="43" t="s">
        <v>491</v>
      </c>
      <c r="D65" s="43" t="s">
        <v>492</v>
      </c>
      <c r="E65" s="41" t="str">
        <f t="shared" si="1"/>
        <v>5013110</v>
      </c>
    </row>
    <row r="66" spans="1:5" x14ac:dyDescent="0.35">
      <c r="A66" s="42">
        <v>65</v>
      </c>
      <c r="B66" s="42" t="str">
        <f t="shared" si="0"/>
        <v>71312-Office Supplies</v>
      </c>
      <c r="C66" s="43" t="s">
        <v>493</v>
      </c>
      <c r="D66" s="43" t="s">
        <v>494</v>
      </c>
      <c r="E66" s="41" t="str">
        <f t="shared" si="1"/>
        <v>5013120</v>
      </c>
    </row>
    <row r="67" spans="1:5" x14ac:dyDescent="0.35">
      <c r="A67" s="42">
        <v>66</v>
      </c>
      <c r="B67" s="42" t="str">
        <f t="shared" si="0"/>
        <v>71313-Stationery and Forms</v>
      </c>
      <c r="C67" s="43" t="s">
        <v>495</v>
      </c>
      <c r="D67" s="43" t="s">
        <v>496</v>
      </c>
      <c r="E67" s="41" t="str">
        <f t="shared" si="1"/>
        <v>5013130</v>
      </c>
    </row>
    <row r="68" spans="1:5" x14ac:dyDescent="0.35">
      <c r="A68" s="42">
        <v>67</v>
      </c>
      <c r="B68" s="42" t="str">
        <f t="shared" ref="B68:B131" si="2">C68&amp;"-"&amp;D68</f>
        <v>71321-Coal</v>
      </c>
      <c r="C68" s="43" t="s">
        <v>497</v>
      </c>
      <c r="D68" s="43" t="s">
        <v>498</v>
      </c>
      <c r="E68" s="41" t="str">
        <f t="shared" ref="E68:E131" si="3">"50"&amp;(RIGHT(C68,4)&amp;"0")</f>
        <v>5013210</v>
      </c>
    </row>
    <row r="69" spans="1:5" x14ac:dyDescent="0.35">
      <c r="A69" s="42">
        <v>68</v>
      </c>
      <c r="B69" s="42" t="str">
        <f t="shared" si="2"/>
        <v>71322-Gas Natural Propane</v>
      </c>
      <c r="C69" s="43" t="s">
        <v>499</v>
      </c>
      <c r="D69" s="43" t="s">
        <v>500</v>
      </c>
      <c r="E69" s="41" t="str">
        <f t="shared" si="3"/>
        <v>5013220</v>
      </c>
    </row>
    <row r="70" spans="1:5" x14ac:dyDescent="0.35">
      <c r="A70" s="42">
        <v>69</v>
      </c>
      <c r="B70" s="42" t="str">
        <f t="shared" si="2"/>
        <v>71323-Gasoline</v>
      </c>
      <c r="C70" s="43" t="s">
        <v>501</v>
      </c>
      <c r="D70" s="43" t="s">
        <v>502</v>
      </c>
      <c r="E70" s="41" t="str">
        <f t="shared" si="3"/>
        <v>5013230</v>
      </c>
    </row>
    <row r="71" spans="1:5" x14ac:dyDescent="0.35">
      <c r="A71" s="42">
        <v>70</v>
      </c>
      <c r="B71" s="42" t="str">
        <f t="shared" si="2"/>
        <v>71325-Steam</v>
      </c>
      <c r="C71" s="43" t="s">
        <v>503</v>
      </c>
      <c r="D71" s="43" t="s">
        <v>504</v>
      </c>
      <c r="E71" s="41" t="str">
        <f t="shared" si="3"/>
        <v>5013250</v>
      </c>
    </row>
    <row r="72" spans="1:5" x14ac:dyDescent="0.35">
      <c r="A72" s="42">
        <v>71</v>
      </c>
      <c r="B72" s="42" t="str">
        <f t="shared" si="2"/>
        <v>71332-License Tags</v>
      </c>
      <c r="C72" s="43" t="s">
        <v>505</v>
      </c>
      <c r="D72" s="43" t="s">
        <v>506</v>
      </c>
      <c r="E72" s="41" t="str">
        <f t="shared" si="3"/>
        <v>5013320</v>
      </c>
    </row>
    <row r="73" spans="1:5" x14ac:dyDescent="0.35">
      <c r="A73" s="42">
        <v>72</v>
      </c>
      <c r="B73" s="42" t="str">
        <f t="shared" si="2"/>
        <v>71333-Manufacturing Supplies</v>
      </c>
      <c r="C73" s="43" t="s">
        <v>507</v>
      </c>
      <c r="D73" s="43" t="s">
        <v>508</v>
      </c>
      <c r="E73" s="41" t="str">
        <f t="shared" si="3"/>
        <v>5013330</v>
      </c>
    </row>
    <row r="74" spans="1:5" x14ac:dyDescent="0.35">
      <c r="A74" s="42">
        <v>73</v>
      </c>
      <c r="B74" s="42" t="str">
        <f t="shared" si="2"/>
        <v>71334-Merchandise</v>
      </c>
      <c r="C74" s="43" t="s">
        <v>509</v>
      </c>
      <c r="D74" s="43" t="s">
        <v>510</v>
      </c>
      <c r="E74" s="41" t="str">
        <f t="shared" si="3"/>
        <v>5013340</v>
      </c>
    </row>
    <row r="75" spans="1:5" x14ac:dyDescent="0.35">
      <c r="A75" s="42">
        <v>74</v>
      </c>
      <c r="B75" s="42" t="str">
        <f t="shared" si="2"/>
        <v>71335-Packaging and Shipping Supplies</v>
      </c>
      <c r="C75" s="43" t="s">
        <v>511</v>
      </c>
      <c r="D75" s="43" t="s">
        <v>512</v>
      </c>
      <c r="E75" s="41" t="str">
        <f t="shared" si="3"/>
        <v>5013350</v>
      </c>
    </row>
    <row r="76" spans="1:5" x14ac:dyDescent="0.35">
      <c r="A76" s="42">
        <v>75</v>
      </c>
      <c r="B76" s="42" t="str">
        <f t="shared" si="2"/>
        <v>71341-Laboratory Supplies</v>
      </c>
      <c r="C76" s="43" t="s">
        <v>513</v>
      </c>
      <c r="D76" s="43" t="s">
        <v>514</v>
      </c>
      <c r="E76" s="41" t="str">
        <f t="shared" si="3"/>
        <v>5013410</v>
      </c>
    </row>
    <row r="77" spans="1:5" x14ac:dyDescent="0.35">
      <c r="A77" s="42">
        <v>76</v>
      </c>
      <c r="B77" s="42" t="str">
        <f t="shared" si="2"/>
        <v>71342-Medical and Dental Supplies</v>
      </c>
      <c r="C77" s="43" t="s">
        <v>515</v>
      </c>
      <c r="D77" s="43" t="s">
        <v>516</v>
      </c>
      <c r="E77" s="41" t="str">
        <f t="shared" si="3"/>
        <v>5013420</v>
      </c>
    </row>
    <row r="78" spans="1:5" x14ac:dyDescent="0.35">
      <c r="A78" s="42">
        <v>77</v>
      </c>
      <c r="B78" s="42" t="str">
        <f t="shared" si="2"/>
        <v>71343-Field Supplies</v>
      </c>
      <c r="C78" s="43" t="s">
        <v>517</v>
      </c>
      <c r="D78" s="43" t="s">
        <v>518</v>
      </c>
      <c r="E78" s="41" t="str">
        <f t="shared" si="3"/>
        <v>5013430</v>
      </c>
    </row>
    <row r="79" spans="1:5" x14ac:dyDescent="0.35">
      <c r="A79" s="42">
        <v>78</v>
      </c>
      <c r="B79" s="42" t="str">
        <f t="shared" si="2"/>
        <v>71351-Building Repair and Maint Supp</v>
      </c>
      <c r="C79" s="43" t="s">
        <v>519</v>
      </c>
      <c r="D79" s="43" t="s">
        <v>520</v>
      </c>
      <c r="E79" s="41" t="str">
        <f t="shared" si="3"/>
        <v>5013510</v>
      </c>
    </row>
    <row r="80" spans="1:5" x14ac:dyDescent="0.35">
      <c r="A80" s="42">
        <v>79</v>
      </c>
      <c r="B80" s="42" t="str">
        <f t="shared" si="2"/>
        <v>71352-Custodial Repair and Maint Supp</v>
      </c>
      <c r="C80" s="43" t="s">
        <v>521</v>
      </c>
      <c r="D80" s="43" t="s">
        <v>522</v>
      </c>
      <c r="E80" s="41" t="str">
        <f t="shared" si="3"/>
        <v>5013520</v>
      </c>
    </row>
    <row r="81" spans="1:5" x14ac:dyDescent="0.35">
      <c r="A81" s="42">
        <v>80</v>
      </c>
      <c r="B81" s="42" t="str">
        <f t="shared" si="2"/>
        <v>71353-Electrical Repair and Maint Supp</v>
      </c>
      <c r="C81" s="43" t="s">
        <v>523</v>
      </c>
      <c r="D81" s="43" t="s">
        <v>524</v>
      </c>
      <c r="E81" s="41" t="str">
        <f t="shared" si="3"/>
        <v>5013530</v>
      </c>
    </row>
    <row r="82" spans="1:5" x14ac:dyDescent="0.35">
      <c r="A82" s="42">
        <v>81</v>
      </c>
      <c r="B82" s="42" t="str">
        <f t="shared" si="2"/>
        <v>71354-Mechanical Repair and Maint Supp</v>
      </c>
      <c r="C82" s="43" t="s">
        <v>525</v>
      </c>
      <c r="D82" s="43" t="s">
        <v>526</v>
      </c>
      <c r="E82" s="41" t="str">
        <f t="shared" si="3"/>
        <v>5013540</v>
      </c>
    </row>
    <row r="83" spans="1:5" x14ac:dyDescent="0.35">
      <c r="A83" s="42">
        <v>82</v>
      </c>
      <c r="B83" s="42" t="str">
        <f t="shared" si="2"/>
        <v>71355-Vehicle Repair and Maint Supplies</v>
      </c>
      <c r="C83" s="43" t="s">
        <v>527</v>
      </c>
      <c r="D83" s="43" t="s">
        <v>528</v>
      </c>
      <c r="E83" s="41" t="str">
        <f t="shared" si="3"/>
        <v>5013550</v>
      </c>
    </row>
    <row r="84" spans="1:5" x14ac:dyDescent="0.35">
      <c r="A84" s="42">
        <v>83</v>
      </c>
      <c r="B84" s="42" t="str">
        <f t="shared" si="2"/>
        <v>71356-Highway Repair and Maintenance Mate</v>
      </c>
      <c r="C84" s="43" t="s">
        <v>529</v>
      </c>
      <c r="D84" s="43" t="s">
        <v>530</v>
      </c>
      <c r="E84" s="41" t="str">
        <f t="shared" si="3"/>
        <v>5013560</v>
      </c>
    </row>
    <row r="85" spans="1:5" x14ac:dyDescent="0.35">
      <c r="A85" s="42">
        <v>84</v>
      </c>
      <c r="B85" s="42" t="str">
        <f t="shared" si="2"/>
        <v>71361-Clothing Supplies</v>
      </c>
      <c r="C85" s="43" t="s">
        <v>531</v>
      </c>
      <c r="D85" s="43" t="s">
        <v>532</v>
      </c>
      <c r="E85" s="41" t="str">
        <f t="shared" si="3"/>
        <v>5013610</v>
      </c>
    </row>
    <row r="86" spans="1:5" x14ac:dyDescent="0.35">
      <c r="A86" s="42">
        <v>85</v>
      </c>
      <c r="B86" s="42" t="str">
        <f t="shared" si="2"/>
        <v>71362-Food and Dietary Supplies</v>
      </c>
      <c r="C86" s="43" t="s">
        <v>533</v>
      </c>
      <c r="D86" s="43" t="s">
        <v>534</v>
      </c>
      <c r="E86" s="41" t="str">
        <f t="shared" si="3"/>
        <v>5013620</v>
      </c>
    </row>
    <row r="87" spans="1:5" x14ac:dyDescent="0.35">
      <c r="A87" s="42">
        <v>86</v>
      </c>
      <c r="B87" s="42" t="str">
        <f t="shared" si="2"/>
        <v>71363-Food Service Supplies</v>
      </c>
      <c r="C87" s="43" t="s">
        <v>535</v>
      </c>
      <c r="D87" s="43" t="s">
        <v>536</v>
      </c>
      <c r="E87" s="41" t="str">
        <f t="shared" si="3"/>
        <v>5013630</v>
      </c>
    </row>
    <row r="88" spans="1:5" x14ac:dyDescent="0.35">
      <c r="A88" s="42">
        <v>87</v>
      </c>
      <c r="B88" s="42" t="str">
        <f t="shared" si="2"/>
        <v>71364-Laundry and Linen Supplies</v>
      </c>
      <c r="C88" s="43" t="s">
        <v>537</v>
      </c>
      <c r="D88" s="43" t="s">
        <v>538</v>
      </c>
      <c r="E88" s="41" t="str">
        <f t="shared" si="3"/>
        <v>5013640</v>
      </c>
    </row>
    <row r="89" spans="1:5" x14ac:dyDescent="0.35">
      <c r="A89" s="42">
        <v>88</v>
      </c>
      <c r="B89" s="42" t="str">
        <f t="shared" si="2"/>
        <v>71365-Personal Care Supplies</v>
      </c>
      <c r="C89" s="43" t="s">
        <v>539</v>
      </c>
      <c r="D89" s="43" t="s">
        <v>540</v>
      </c>
      <c r="E89" s="41" t="str">
        <f t="shared" si="3"/>
        <v>5013650</v>
      </c>
    </row>
    <row r="90" spans="1:5" x14ac:dyDescent="0.35">
      <c r="A90" s="42">
        <v>89</v>
      </c>
      <c r="B90" s="42" t="str">
        <f t="shared" si="2"/>
        <v>71371-Agricultural Supplies</v>
      </c>
      <c r="C90" s="43" t="s">
        <v>541</v>
      </c>
      <c r="D90" s="43" t="s">
        <v>542</v>
      </c>
      <c r="E90" s="41" t="str">
        <f t="shared" si="3"/>
        <v>5013710</v>
      </c>
    </row>
    <row r="91" spans="1:5" x14ac:dyDescent="0.35">
      <c r="A91" s="42">
        <v>90</v>
      </c>
      <c r="B91" s="42" t="str">
        <f t="shared" si="2"/>
        <v>71372-Architectural and Engineering Supp</v>
      </c>
      <c r="C91" s="43" t="s">
        <v>543</v>
      </c>
      <c r="D91" s="43" t="s">
        <v>544</v>
      </c>
      <c r="E91" s="41" t="str">
        <f t="shared" si="3"/>
        <v>5013720</v>
      </c>
    </row>
    <row r="92" spans="1:5" x14ac:dyDescent="0.35">
      <c r="A92" s="42">
        <v>91</v>
      </c>
      <c r="B92" s="42" t="str">
        <f t="shared" si="2"/>
        <v>71373-Computer Operating Supplies</v>
      </c>
      <c r="C92" s="43" t="s">
        <v>545</v>
      </c>
      <c r="D92" s="43" t="s">
        <v>546</v>
      </c>
      <c r="E92" s="41" t="str">
        <f t="shared" si="3"/>
        <v>5013730</v>
      </c>
    </row>
    <row r="93" spans="1:5" x14ac:dyDescent="0.35">
      <c r="A93" s="42">
        <v>92</v>
      </c>
      <c r="B93" s="42" t="str">
        <f t="shared" si="2"/>
        <v>71374-Educational Supplies</v>
      </c>
      <c r="C93" s="43" t="s">
        <v>547</v>
      </c>
      <c r="D93" s="43" t="s">
        <v>548</v>
      </c>
      <c r="E93" s="41" t="str">
        <f t="shared" si="3"/>
        <v>5013740</v>
      </c>
    </row>
    <row r="94" spans="1:5" x14ac:dyDescent="0.35">
      <c r="A94" s="42">
        <v>93</v>
      </c>
      <c r="B94" s="42" t="str">
        <f t="shared" si="2"/>
        <v>71375-Fish and Wildlife Supplies</v>
      </c>
      <c r="C94" s="43" t="s">
        <v>549</v>
      </c>
      <c r="D94" s="43" t="s">
        <v>550</v>
      </c>
      <c r="E94" s="41" t="str">
        <f t="shared" si="3"/>
        <v>5013750</v>
      </c>
    </row>
    <row r="95" spans="1:5" x14ac:dyDescent="0.35">
      <c r="A95" s="42">
        <v>94</v>
      </c>
      <c r="B95" s="42" t="str">
        <f t="shared" si="2"/>
        <v>71376-Law Enforcement Supplies</v>
      </c>
      <c r="C95" s="43" t="s">
        <v>551</v>
      </c>
      <c r="D95" s="43" t="s">
        <v>552</v>
      </c>
      <c r="E95" s="41" t="str">
        <f t="shared" si="3"/>
        <v>5013760</v>
      </c>
    </row>
    <row r="96" spans="1:5" x14ac:dyDescent="0.35">
      <c r="A96" s="42">
        <v>95</v>
      </c>
      <c r="B96" s="42" t="str">
        <f t="shared" si="2"/>
        <v>71377-Photographic Supplies</v>
      </c>
      <c r="C96" s="43" t="s">
        <v>553</v>
      </c>
      <c r="D96" s="43" t="s">
        <v>554</v>
      </c>
      <c r="E96" s="41" t="str">
        <f t="shared" si="3"/>
        <v>5013770</v>
      </c>
    </row>
    <row r="97" spans="1:5" x14ac:dyDescent="0.35">
      <c r="A97" s="42">
        <v>96</v>
      </c>
      <c r="B97" s="42" t="str">
        <f t="shared" si="2"/>
        <v>71378-Recreational Supplies</v>
      </c>
      <c r="C97" s="43" t="s">
        <v>555</v>
      </c>
      <c r="D97" s="43" t="s">
        <v>556</v>
      </c>
      <c r="E97" s="41" t="str">
        <f t="shared" si="3"/>
        <v>5013780</v>
      </c>
    </row>
    <row r="98" spans="1:5" x14ac:dyDescent="0.35">
      <c r="A98" s="42">
        <v>97</v>
      </c>
      <c r="B98" s="42" t="str">
        <f t="shared" si="2"/>
        <v>71379-Highway Emergency Operations Mat.</v>
      </c>
      <c r="C98" s="43" t="s">
        <v>557</v>
      </c>
      <c r="D98" s="43" t="s">
        <v>558</v>
      </c>
      <c r="E98" s="41" t="str">
        <f t="shared" si="3"/>
        <v>5013790</v>
      </c>
    </row>
    <row r="99" spans="1:5" x14ac:dyDescent="0.35">
      <c r="A99" s="42">
        <v>98</v>
      </c>
      <c r="B99" s="42" t="str">
        <f t="shared" si="2"/>
        <v>71411-Individual Claims and Settlements</v>
      </c>
      <c r="C99" s="43" t="s">
        <v>559</v>
      </c>
      <c r="D99" s="43" t="s">
        <v>560</v>
      </c>
      <c r="E99" s="41" t="str">
        <f t="shared" si="3"/>
        <v>5014110</v>
      </c>
    </row>
    <row r="100" spans="1:5" x14ac:dyDescent="0.35">
      <c r="A100" s="42">
        <v>99</v>
      </c>
      <c r="B100" s="42" t="str">
        <f t="shared" si="2"/>
        <v>71413-Premium Awards Honors</v>
      </c>
      <c r="C100" s="43" t="s">
        <v>561</v>
      </c>
      <c r="D100" s="43" t="s">
        <v>562</v>
      </c>
      <c r="E100" s="41" t="str">
        <f t="shared" si="3"/>
        <v>5014130</v>
      </c>
    </row>
    <row r="101" spans="1:5" x14ac:dyDescent="0.35">
      <c r="A101" s="42">
        <v>100</v>
      </c>
      <c r="B101" s="42" t="str">
        <f t="shared" si="2"/>
        <v>71414-Unemployment Compensation Awards</v>
      </c>
      <c r="C101" s="43" t="s">
        <v>563</v>
      </c>
      <c r="D101" s="43" t="s">
        <v>564</v>
      </c>
      <c r="E101" s="41" t="str">
        <f t="shared" si="3"/>
        <v>5014140</v>
      </c>
    </row>
    <row r="102" spans="1:5" x14ac:dyDescent="0.35">
      <c r="A102" s="42">
        <v>101</v>
      </c>
      <c r="B102" s="42" t="str">
        <f t="shared" si="2"/>
        <v>71415-Unemployment Compensation Reimb</v>
      </c>
      <c r="C102" s="43" t="s">
        <v>565</v>
      </c>
      <c r="D102" s="43" t="s">
        <v>566</v>
      </c>
      <c r="E102" s="41" t="str">
        <f t="shared" si="3"/>
        <v>5014150</v>
      </c>
    </row>
    <row r="103" spans="1:5" x14ac:dyDescent="0.35">
      <c r="A103" s="42">
        <v>102</v>
      </c>
      <c r="B103" s="42" t="str">
        <f t="shared" si="2"/>
        <v>71418-Incentives</v>
      </c>
      <c r="C103" s="43" t="s">
        <v>567</v>
      </c>
      <c r="D103" s="43" t="s">
        <v>568</v>
      </c>
      <c r="E103" s="41" t="str">
        <f t="shared" si="3"/>
        <v>5014180</v>
      </c>
    </row>
    <row r="104" spans="1:5" x14ac:dyDescent="0.35">
      <c r="A104" s="42">
        <v>103</v>
      </c>
      <c r="B104" s="42" t="str">
        <f t="shared" si="2"/>
        <v>71422-Student Loans</v>
      </c>
      <c r="C104" s="43" t="s">
        <v>569</v>
      </c>
      <c r="D104" s="43" t="s">
        <v>570</v>
      </c>
      <c r="E104" s="41" t="str">
        <f t="shared" si="3"/>
        <v>5014220</v>
      </c>
    </row>
    <row r="105" spans="1:5" x14ac:dyDescent="0.35">
      <c r="A105" s="42">
        <v>104</v>
      </c>
      <c r="B105" s="42" t="str">
        <f t="shared" si="2"/>
        <v>71423-Tuition and Training Aids</v>
      </c>
      <c r="C105" s="43" t="s">
        <v>571</v>
      </c>
      <c r="D105" s="43" t="s">
        <v>572</v>
      </c>
      <c r="E105" s="41" t="str">
        <f t="shared" si="3"/>
        <v>5014230</v>
      </c>
    </row>
    <row r="106" spans="1:5" x14ac:dyDescent="0.35">
      <c r="A106" s="42">
        <v>105</v>
      </c>
      <c r="B106" s="42" t="str">
        <f t="shared" si="2"/>
        <v>71424-Tuition Waiver</v>
      </c>
      <c r="C106" s="43" t="s">
        <v>573</v>
      </c>
      <c r="D106" s="43" t="s">
        <v>574</v>
      </c>
      <c r="E106" s="41" t="str">
        <f t="shared" si="3"/>
        <v>5014240</v>
      </c>
    </row>
    <row r="107" spans="1:5" x14ac:dyDescent="0.35">
      <c r="A107" s="42">
        <v>106</v>
      </c>
      <c r="B107" s="42" t="str">
        <f t="shared" si="2"/>
        <v>71425-Undergraduate Scholarships</v>
      </c>
      <c r="C107" s="43" t="s">
        <v>575</v>
      </c>
      <c r="D107" s="43" t="s">
        <v>576</v>
      </c>
      <c r="E107" s="41" t="str">
        <f t="shared" si="3"/>
        <v>5014250</v>
      </c>
    </row>
    <row r="108" spans="1:5" x14ac:dyDescent="0.35">
      <c r="A108" s="42">
        <v>107</v>
      </c>
      <c r="B108" s="42" t="str">
        <f t="shared" si="2"/>
        <v>71428-Senior Citizen Tuition Remission</v>
      </c>
      <c r="C108" s="43" t="s">
        <v>577</v>
      </c>
      <c r="D108" s="43" t="s">
        <v>578</v>
      </c>
      <c r="E108" s="41" t="str">
        <f t="shared" si="3"/>
        <v>5014280</v>
      </c>
    </row>
    <row r="109" spans="1:5" x14ac:dyDescent="0.35">
      <c r="A109" s="42">
        <v>108</v>
      </c>
      <c r="B109" s="42" t="str">
        <f t="shared" si="2"/>
        <v>71441-Payments to Sub-state Entities</v>
      </c>
      <c r="C109" s="43" t="s">
        <v>579</v>
      </c>
      <c r="D109" s="43" t="s">
        <v>580</v>
      </c>
      <c r="E109" s="41" t="str">
        <f t="shared" si="3"/>
        <v>5014410</v>
      </c>
    </row>
    <row r="110" spans="1:5" x14ac:dyDescent="0.35">
      <c r="A110" s="42">
        <v>109</v>
      </c>
      <c r="B110" s="42" t="str">
        <f t="shared" si="2"/>
        <v>71452-Grants to Nongov Organizations</v>
      </c>
      <c r="C110" s="43" t="s">
        <v>581</v>
      </c>
      <c r="D110" s="43" t="s">
        <v>582</v>
      </c>
      <c r="E110" s="41" t="str">
        <f t="shared" si="3"/>
        <v>5014520</v>
      </c>
    </row>
    <row r="111" spans="1:5" x14ac:dyDescent="0.35">
      <c r="A111" s="42">
        <v>110</v>
      </c>
      <c r="B111" s="42" t="str">
        <f t="shared" si="2"/>
        <v>71482-Agency Indirect Cost Recoveries</v>
      </c>
      <c r="C111" s="43" t="s">
        <v>583</v>
      </c>
      <c r="D111" s="43" t="s">
        <v>584</v>
      </c>
      <c r="E111" s="41" t="str">
        <f t="shared" si="3"/>
        <v>5014820</v>
      </c>
    </row>
    <row r="112" spans="1:5" x14ac:dyDescent="0.35">
      <c r="A112" s="42">
        <v>111</v>
      </c>
      <c r="B112" s="42" t="str">
        <f t="shared" si="2"/>
        <v>71512-Automobile Liability Insurance</v>
      </c>
      <c r="C112" s="43" t="s">
        <v>585</v>
      </c>
      <c r="D112" s="43" t="s">
        <v>586</v>
      </c>
      <c r="E112" s="41" t="str">
        <f t="shared" si="3"/>
        <v>5015120</v>
      </c>
    </row>
    <row r="113" spans="1:5" x14ac:dyDescent="0.35">
      <c r="A113" s="42">
        <v>112</v>
      </c>
      <c r="B113" s="42" t="str">
        <f t="shared" si="2"/>
        <v>71516-Property Insurance</v>
      </c>
      <c r="C113" s="43" t="s">
        <v>587</v>
      </c>
      <c r="D113" s="43" t="s">
        <v>588</v>
      </c>
      <c r="E113" s="41" t="str">
        <f t="shared" si="3"/>
        <v>5015160</v>
      </c>
    </row>
    <row r="114" spans="1:5" x14ac:dyDescent="0.35">
      <c r="A114" s="42">
        <v>113</v>
      </c>
      <c r="B114" s="42" t="str">
        <f t="shared" si="2"/>
        <v>71523-Computer Software Capital Leases</v>
      </c>
      <c r="C114" s="43" t="s">
        <v>589</v>
      </c>
      <c r="D114" s="43" t="s">
        <v>590</v>
      </c>
      <c r="E114" s="41" t="str">
        <f t="shared" si="3"/>
        <v>5015230</v>
      </c>
    </row>
    <row r="115" spans="1:5" x14ac:dyDescent="0.35">
      <c r="A115" s="42">
        <v>114</v>
      </c>
      <c r="B115" s="42" t="str">
        <f t="shared" si="2"/>
        <v>71524-Equipment Capital Leases</v>
      </c>
      <c r="C115" s="43" t="s">
        <v>591</v>
      </c>
      <c r="D115" s="43" t="s">
        <v>592</v>
      </c>
      <c r="E115" s="41" t="str">
        <f t="shared" si="3"/>
        <v>5015240</v>
      </c>
    </row>
    <row r="116" spans="1:5" x14ac:dyDescent="0.35">
      <c r="A116" s="42">
        <v>115</v>
      </c>
      <c r="B116" s="42" t="str">
        <f t="shared" si="2"/>
        <v>71525-Building Capital Leases</v>
      </c>
      <c r="C116" s="43" t="s">
        <v>593</v>
      </c>
      <c r="D116" s="43" t="s">
        <v>594</v>
      </c>
      <c r="E116" s="41" t="str">
        <f t="shared" si="3"/>
        <v>5015250</v>
      </c>
    </row>
    <row r="117" spans="1:5" x14ac:dyDescent="0.35">
      <c r="A117" s="42">
        <v>116</v>
      </c>
      <c r="B117" s="42" t="str">
        <f t="shared" si="2"/>
        <v>71526-Land Capital Leases</v>
      </c>
      <c r="C117" s="43" t="s">
        <v>595</v>
      </c>
      <c r="D117" s="43" t="s">
        <v>596</v>
      </c>
      <c r="E117" s="41" t="str">
        <f t="shared" si="3"/>
        <v>5015260</v>
      </c>
    </row>
    <row r="118" spans="1:5" x14ac:dyDescent="0.35">
      <c r="A118" s="42">
        <v>117</v>
      </c>
      <c r="B118" s="42" t="str">
        <f t="shared" si="2"/>
        <v>71527-Land and Building Capital Leases</v>
      </c>
      <c r="C118" s="43" t="s">
        <v>597</v>
      </c>
      <c r="D118" s="43" t="s">
        <v>598</v>
      </c>
      <c r="E118" s="41" t="str">
        <f t="shared" si="3"/>
        <v>5015270</v>
      </c>
    </row>
    <row r="119" spans="1:5" x14ac:dyDescent="0.35">
      <c r="A119" s="42">
        <v>118</v>
      </c>
      <c r="B119" s="42" t="str">
        <f t="shared" si="2"/>
        <v>71532-Computer Processor Rentals</v>
      </c>
      <c r="C119" s="43" t="s">
        <v>599</v>
      </c>
      <c r="D119" s="43" t="s">
        <v>600</v>
      </c>
      <c r="E119" s="41" t="str">
        <f t="shared" si="3"/>
        <v>5015320</v>
      </c>
    </row>
    <row r="120" spans="1:5" x14ac:dyDescent="0.35">
      <c r="A120" s="42">
        <v>119</v>
      </c>
      <c r="B120" s="42" t="str">
        <f t="shared" si="2"/>
        <v>71533-Computer Software Rentals</v>
      </c>
      <c r="C120" s="43" t="s">
        <v>601</v>
      </c>
      <c r="D120" s="43" t="s">
        <v>602</v>
      </c>
      <c r="E120" s="41" t="str">
        <f t="shared" si="3"/>
        <v>5015330</v>
      </c>
    </row>
    <row r="121" spans="1:5" x14ac:dyDescent="0.35">
      <c r="A121" s="42">
        <v>120</v>
      </c>
      <c r="B121" s="42" t="str">
        <f t="shared" si="2"/>
        <v>71534-Equipment Rentals</v>
      </c>
      <c r="C121" s="43" t="s">
        <v>603</v>
      </c>
      <c r="D121" s="43" t="s">
        <v>604</v>
      </c>
      <c r="E121" s="41" t="str">
        <f t="shared" si="3"/>
        <v>5015340</v>
      </c>
    </row>
    <row r="122" spans="1:5" x14ac:dyDescent="0.35">
      <c r="A122" s="42">
        <v>121</v>
      </c>
      <c r="B122" s="42" t="str">
        <f t="shared" si="2"/>
        <v>71535-Building Rentals</v>
      </c>
      <c r="C122" s="43" t="s">
        <v>605</v>
      </c>
      <c r="D122" s="43" t="s">
        <v>606</v>
      </c>
      <c r="E122" s="41" t="str">
        <f t="shared" si="3"/>
        <v>5015350</v>
      </c>
    </row>
    <row r="123" spans="1:5" x14ac:dyDescent="0.35">
      <c r="A123" s="42">
        <v>122</v>
      </c>
      <c r="B123" s="42" t="str">
        <f t="shared" si="2"/>
        <v>71536-Land Rentals</v>
      </c>
      <c r="C123" s="43" t="s">
        <v>607</v>
      </c>
      <c r="D123" s="43" t="s">
        <v>608</v>
      </c>
      <c r="E123" s="41" t="str">
        <f t="shared" si="3"/>
        <v>5015360</v>
      </c>
    </row>
    <row r="124" spans="1:5" x14ac:dyDescent="0.35">
      <c r="A124" s="42">
        <v>123</v>
      </c>
      <c r="B124" s="42" t="str">
        <f t="shared" si="2"/>
        <v>71537-Land and Building Rentals</v>
      </c>
      <c r="C124" s="43" t="s">
        <v>609</v>
      </c>
      <c r="D124" s="43" t="s">
        <v>610</v>
      </c>
      <c r="E124" s="41" t="str">
        <f t="shared" si="3"/>
        <v>5015370</v>
      </c>
    </row>
    <row r="125" spans="1:5" x14ac:dyDescent="0.35">
      <c r="A125" s="42">
        <v>124</v>
      </c>
      <c r="B125" s="42" t="str">
        <f t="shared" si="2"/>
        <v>71541-Agency Service Charges</v>
      </c>
      <c r="C125" s="43" t="s">
        <v>611</v>
      </c>
      <c r="D125" s="43" t="s">
        <v>612</v>
      </c>
      <c r="E125" s="41" t="str">
        <f t="shared" si="3"/>
        <v>5015410</v>
      </c>
    </row>
    <row r="126" spans="1:5" x14ac:dyDescent="0.35">
      <c r="A126" s="42">
        <v>125</v>
      </c>
      <c r="B126" s="42" t="str">
        <f t="shared" si="2"/>
        <v>71542-Electrical Service Charges</v>
      </c>
      <c r="C126" s="43" t="s">
        <v>613</v>
      </c>
      <c r="D126" s="43" t="s">
        <v>614</v>
      </c>
      <c r="E126" s="41" t="str">
        <f t="shared" si="3"/>
        <v>5015420</v>
      </c>
    </row>
    <row r="127" spans="1:5" x14ac:dyDescent="0.35">
      <c r="A127" s="42">
        <v>126</v>
      </c>
      <c r="B127" s="42" t="str">
        <f t="shared" si="2"/>
        <v>71543-Refuse Service Charges</v>
      </c>
      <c r="C127" s="43" t="s">
        <v>615</v>
      </c>
      <c r="D127" s="43" t="s">
        <v>616</v>
      </c>
      <c r="E127" s="41" t="str">
        <f t="shared" si="3"/>
        <v>5015430</v>
      </c>
    </row>
    <row r="128" spans="1:5" x14ac:dyDescent="0.35">
      <c r="A128" s="42">
        <v>127</v>
      </c>
      <c r="B128" s="42" t="str">
        <f t="shared" si="2"/>
        <v>71544-Water and Sewer Service Charges</v>
      </c>
      <c r="C128" s="43" t="s">
        <v>617</v>
      </c>
      <c r="D128" s="43" t="s">
        <v>618</v>
      </c>
      <c r="E128" s="41" t="str">
        <f t="shared" si="3"/>
        <v>5015440</v>
      </c>
    </row>
    <row r="129" spans="1:5" x14ac:dyDescent="0.35">
      <c r="A129" s="42">
        <v>128</v>
      </c>
      <c r="B129" s="42" t="str">
        <f t="shared" si="2"/>
        <v>71545-DGS Parking Charges</v>
      </c>
      <c r="C129" s="43" t="s">
        <v>619</v>
      </c>
      <c r="D129" s="43" t="s">
        <v>620</v>
      </c>
      <c r="E129" s="41" t="str">
        <f t="shared" si="3"/>
        <v>5015450</v>
      </c>
    </row>
    <row r="130" spans="1:5" x14ac:dyDescent="0.35">
      <c r="A130" s="42">
        <v>129</v>
      </c>
      <c r="B130" s="42" t="str">
        <f t="shared" si="2"/>
        <v>71546-SPCC Check Fees</v>
      </c>
      <c r="C130" s="43" t="s">
        <v>621</v>
      </c>
      <c r="D130" s="43" t="s">
        <v>622</v>
      </c>
      <c r="E130" s="41" t="str">
        <f t="shared" si="3"/>
        <v>5015460</v>
      </c>
    </row>
    <row r="131" spans="1:5" x14ac:dyDescent="0.35">
      <c r="A131" s="42">
        <v>130</v>
      </c>
      <c r="B131" s="42" t="str">
        <f t="shared" si="2"/>
        <v>71547-Private Vendor Service Charges</v>
      </c>
      <c r="C131" s="43" t="s">
        <v>623</v>
      </c>
      <c r="D131" s="43" t="s">
        <v>624</v>
      </c>
      <c r="E131" s="41" t="str">
        <f t="shared" si="3"/>
        <v>5015470</v>
      </c>
    </row>
    <row r="132" spans="1:5" x14ac:dyDescent="0.35">
      <c r="A132" s="42">
        <v>131</v>
      </c>
      <c r="B132" s="42" t="str">
        <f t="shared" ref="B132:B180" si="4">C132&amp;"-"&amp;D132</f>
        <v>71551-General Liability Insurance</v>
      </c>
      <c r="C132" s="43" t="s">
        <v>625</v>
      </c>
      <c r="D132" s="43" t="s">
        <v>626</v>
      </c>
      <c r="E132" s="41" t="str">
        <f t="shared" ref="E132:E180" si="5">"50"&amp;(RIGHT(C132,4)&amp;"0")</f>
        <v>5015510</v>
      </c>
    </row>
    <row r="133" spans="1:5" x14ac:dyDescent="0.35">
      <c r="A133" s="42">
        <v>132</v>
      </c>
      <c r="B133" s="42" t="str">
        <f t="shared" si="4"/>
        <v>71554-Surety Bond Insurance</v>
      </c>
      <c r="C133" s="43" t="s">
        <v>627</v>
      </c>
      <c r="D133" s="43" t="s">
        <v>628</v>
      </c>
      <c r="E133" s="41" t="str">
        <f t="shared" si="5"/>
        <v>5015540</v>
      </c>
    </row>
    <row r="134" spans="1:5" x14ac:dyDescent="0.35">
      <c r="A134" s="42">
        <v>133</v>
      </c>
      <c r="B134" s="42" t="str">
        <f t="shared" si="4"/>
        <v>71555-Workers Compensation Insurance</v>
      </c>
      <c r="C134" s="43" t="s">
        <v>629</v>
      </c>
      <c r="D134" s="43" t="s">
        <v>630</v>
      </c>
      <c r="E134" s="41" t="str">
        <f t="shared" si="5"/>
        <v>5015550</v>
      </c>
    </row>
    <row r="135" spans="1:5" x14ac:dyDescent="0.35">
      <c r="A135" s="42">
        <v>134</v>
      </c>
      <c r="B135" s="42" t="str">
        <f t="shared" si="4"/>
        <v>71564-Equipment Installment Purchases</v>
      </c>
      <c r="C135" s="43" t="s">
        <v>631</v>
      </c>
      <c r="D135" s="43" t="s">
        <v>632</v>
      </c>
      <c r="E135" s="41" t="str">
        <f t="shared" si="5"/>
        <v>5015640</v>
      </c>
    </row>
    <row r="136" spans="1:5" x14ac:dyDescent="0.35">
      <c r="A136" s="42">
        <v>135</v>
      </c>
      <c r="B136" s="42" t="str">
        <f t="shared" si="4"/>
        <v>72111-Acquisition, Property</v>
      </c>
      <c r="C136" s="43" t="s">
        <v>633</v>
      </c>
      <c r="D136" s="43" t="s">
        <v>634</v>
      </c>
      <c r="E136" s="41" t="str">
        <f t="shared" si="5"/>
        <v>5021110</v>
      </c>
    </row>
    <row r="137" spans="1:5" x14ac:dyDescent="0.35">
      <c r="A137" s="42">
        <v>136</v>
      </c>
      <c r="B137" s="42" t="str">
        <f t="shared" si="4"/>
        <v>72123-Plants</v>
      </c>
      <c r="C137" s="43" t="s">
        <v>635</v>
      </c>
      <c r="D137" s="43" t="s">
        <v>636</v>
      </c>
      <c r="E137" s="41" t="str">
        <f t="shared" si="5"/>
        <v>5021230</v>
      </c>
    </row>
    <row r="138" spans="1:5" x14ac:dyDescent="0.35">
      <c r="A138" s="42">
        <v>137</v>
      </c>
      <c r="B138" s="42" t="str">
        <f t="shared" si="4"/>
        <v>72131-Site Improvements</v>
      </c>
      <c r="C138" s="43" t="s">
        <v>637</v>
      </c>
      <c r="D138" s="43" t="s">
        <v>638</v>
      </c>
      <c r="E138" s="41" t="str">
        <f t="shared" si="5"/>
        <v>5021310</v>
      </c>
    </row>
    <row r="139" spans="1:5" x14ac:dyDescent="0.35">
      <c r="A139" s="42">
        <v>138</v>
      </c>
      <c r="B139" s="42" t="str">
        <f t="shared" si="4"/>
        <v>72132-Site Preparation</v>
      </c>
      <c r="C139" s="43" t="s">
        <v>639</v>
      </c>
      <c r="D139" s="43" t="s">
        <v>640</v>
      </c>
      <c r="E139" s="41" t="str">
        <f t="shared" si="5"/>
        <v>5021320</v>
      </c>
    </row>
    <row r="140" spans="1:5" x14ac:dyDescent="0.35">
      <c r="A140" s="42">
        <v>139</v>
      </c>
      <c r="B140" s="42" t="str">
        <f t="shared" si="4"/>
        <v>72133-Utilities</v>
      </c>
      <c r="C140" s="43" t="s">
        <v>641</v>
      </c>
      <c r="D140" s="43" t="s">
        <v>642</v>
      </c>
      <c r="E140" s="41" t="str">
        <f t="shared" si="5"/>
        <v>5021330</v>
      </c>
    </row>
    <row r="141" spans="1:5" x14ac:dyDescent="0.35">
      <c r="A141" s="42">
        <v>140</v>
      </c>
      <c r="B141" s="42" t="str">
        <f t="shared" si="4"/>
        <v>72211-Desktop Client Computers</v>
      </c>
      <c r="C141" s="43" t="s">
        <v>643</v>
      </c>
      <c r="D141" s="43" t="s">
        <v>644</v>
      </c>
      <c r="E141" s="41" t="str">
        <f t="shared" si="5"/>
        <v>5022110</v>
      </c>
    </row>
    <row r="142" spans="1:5" x14ac:dyDescent="0.35">
      <c r="A142" s="42">
        <v>141</v>
      </c>
      <c r="B142" s="42" t="str">
        <f t="shared" si="4"/>
        <v>72212-Mobile Client Computers</v>
      </c>
      <c r="C142" s="43" t="s">
        <v>645</v>
      </c>
      <c r="D142" s="43" t="s">
        <v>646</v>
      </c>
      <c r="E142" s="41" t="str">
        <f t="shared" si="5"/>
        <v>5022120</v>
      </c>
    </row>
    <row r="143" spans="1:5" x14ac:dyDescent="0.35">
      <c r="A143" s="42">
        <v>142</v>
      </c>
      <c r="B143" s="42" t="str">
        <f t="shared" si="4"/>
        <v>72215-Network Servers</v>
      </c>
      <c r="C143" s="43" t="s">
        <v>647</v>
      </c>
      <c r="D143" s="43" t="s">
        <v>648</v>
      </c>
      <c r="E143" s="41" t="str">
        <f t="shared" si="5"/>
        <v>5022150</v>
      </c>
    </row>
    <row r="144" spans="1:5" x14ac:dyDescent="0.35">
      <c r="A144" s="42">
        <v>143</v>
      </c>
      <c r="B144" s="42" t="str">
        <f t="shared" si="4"/>
        <v>72216-Network Components</v>
      </c>
      <c r="C144" s="43" t="s">
        <v>649</v>
      </c>
      <c r="D144" s="43" t="s">
        <v>650</v>
      </c>
      <c r="E144" s="41" t="str">
        <f t="shared" si="5"/>
        <v>5022160</v>
      </c>
    </row>
    <row r="145" spans="1:5" x14ac:dyDescent="0.35">
      <c r="A145" s="42">
        <v>144</v>
      </c>
      <c r="B145" s="42" t="str">
        <f t="shared" si="4"/>
        <v>72217-Other Computer Equipment</v>
      </c>
      <c r="C145" s="43" t="s">
        <v>651</v>
      </c>
      <c r="D145" s="43" t="s">
        <v>652</v>
      </c>
      <c r="E145" s="41" t="str">
        <f t="shared" si="5"/>
        <v>5022170</v>
      </c>
    </row>
    <row r="146" spans="1:5" x14ac:dyDescent="0.35">
      <c r="A146" s="42">
        <v>145</v>
      </c>
      <c r="B146" s="42" t="str">
        <f t="shared" si="4"/>
        <v>72218-Computer Software Purchases</v>
      </c>
      <c r="C146" s="43" t="s">
        <v>653</v>
      </c>
      <c r="D146" s="43" t="s">
        <v>654</v>
      </c>
      <c r="E146" s="41" t="str">
        <f t="shared" si="5"/>
        <v>5022180</v>
      </c>
    </row>
    <row r="147" spans="1:5" x14ac:dyDescent="0.35">
      <c r="A147" s="42">
        <v>146</v>
      </c>
      <c r="B147" s="42" t="str">
        <f t="shared" si="4"/>
        <v>72221-College Library Books</v>
      </c>
      <c r="C147" s="43" t="s">
        <v>655</v>
      </c>
      <c r="D147" s="43" t="s">
        <v>656</v>
      </c>
      <c r="E147" s="41" t="str">
        <f t="shared" si="5"/>
        <v>5022210</v>
      </c>
    </row>
    <row r="148" spans="1:5" x14ac:dyDescent="0.35">
      <c r="A148" s="42">
        <v>147</v>
      </c>
      <c r="B148" s="42" t="str">
        <f t="shared" si="4"/>
        <v>72222-Educational Equipment</v>
      </c>
      <c r="C148" s="43" t="s">
        <v>657</v>
      </c>
      <c r="D148" s="43" t="s">
        <v>658</v>
      </c>
      <c r="E148" s="41" t="str">
        <f t="shared" si="5"/>
        <v>5022220</v>
      </c>
    </row>
    <row r="149" spans="1:5" x14ac:dyDescent="0.35">
      <c r="A149" s="42">
        <v>148</v>
      </c>
      <c r="B149" s="42" t="str">
        <f t="shared" si="4"/>
        <v>72224-Reference Equipment</v>
      </c>
      <c r="C149" s="43" t="s">
        <v>659</v>
      </c>
      <c r="D149" s="43" t="s">
        <v>660</v>
      </c>
      <c r="E149" s="41" t="str">
        <f t="shared" si="5"/>
        <v>5022240</v>
      </c>
    </row>
    <row r="150" spans="1:5" x14ac:dyDescent="0.35">
      <c r="A150" s="42">
        <v>149</v>
      </c>
      <c r="B150" s="42" t="str">
        <f t="shared" si="4"/>
        <v>72231-Electronic Equipment</v>
      </c>
      <c r="C150" s="43" t="s">
        <v>661</v>
      </c>
      <c r="D150" s="43" t="s">
        <v>662</v>
      </c>
      <c r="E150" s="41" t="str">
        <f t="shared" si="5"/>
        <v>5022310</v>
      </c>
    </row>
    <row r="151" spans="1:5" x14ac:dyDescent="0.35">
      <c r="A151" s="42">
        <v>150</v>
      </c>
      <c r="B151" s="42" t="str">
        <f t="shared" si="4"/>
        <v>72232-Photographic Equipment</v>
      </c>
      <c r="C151" s="43" t="s">
        <v>663</v>
      </c>
      <c r="D151" s="43" t="s">
        <v>664</v>
      </c>
      <c r="E151" s="41" t="str">
        <f t="shared" si="5"/>
        <v>5022320</v>
      </c>
    </row>
    <row r="152" spans="1:5" x14ac:dyDescent="0.35">
      <c r="A152" s="42">
        <v>151</v>
      </c>
      <c r="B152" s="42" t="str">
        <f t="shared" si="4"/>
        <v>72241-Laboratory Equipment</v>
      </c>
      <c r="C152" s="43" t="s">
        <v>665</v>
      </c>
      <c r="D152" s="43" t="s">
        <v>666</v>
      </c>
      <c r="E152" s="41" t="str">
        <f t="shared" si="5"/>
        <v>5022410</v>
      </c>
    </row>
    <row r="153" spans="1:5" x14ac:dyDescent="0.35">
      <c r="A153" s="42">
        <v>152</v>
      </c>
      <c r="B153" s="42" t="str">
        <f t="shared" si="4"/>
        <v>72243-Field Equipment</v>
      </c>
      <c r="C153" s="43" t="s">
        <v>667</v>
      </c>
      <c r="D153" s="43" t="s">
        <v>668</v>
      </c>
      <c r="E153" s="41" t="str">
        <f t="shared" si="5"/>
        <v>5022430</v>
      </c>
    </row>
    <row r="154" spans="1:5" x14ac:dyDescent="0.35">
      <c r="A154" s="42">
        <v>153</v>
      </c>
      <c r="B154" s="42" t="str">
        <f t="shared" si="4"/>
        <v>72253-Construction Equipment</v>
      </c>
      <c r="C154" s="43" t="s">
        <v>669</v>
      </c>
      <c r="D154" s="43" t="s">
        <v>670</v>
      </c>
      <c r="E154" s="41" t="str">
        <f t="shared" si="5"/>
        <v>5022530</v>
      </c>
    </row>
    <row r="155" spans="1:5" x14ac:dyDescent="0.35">
      <c r="A155" s="42">
        <v>154</v>
      </c>
      <c r="B155" s="42" t="str">
        <f t="shared" si="4"/>
        <v>72254-Motor Vehicle Equipment</v>
      </c>
      <c r="C155" s="43" t="s">
        <v>671</v>
      </c>
      <c r="D155" s="43" t="s">
        <v>672</v>
      </c>
      <c r="E155" s="41" t="str">
        <f t="shared" si="5"/>
        <v>5022540</v>
      </c>
    </row>
    <row r="156" spans="1:5" x14ac:dyDescent="0.35">
      <c r="A156" s="42">
        <v>155</v>
      </c>
      <c r="B156" s="42" t="str">
        <f t="shared" si="4"/>
        <v>72255-Power Repair and Maintenance Equip</v>
      </c>
      <c r="C156" s="43" t="s">
        <v>673</v>
      </c>
      <c r="D156" s="43" t="s">
        <v>674</v>
      </c>
      <c r="E156" s="41" t="str">
        <f t="shared" si="5"/>
        <v>5022550</v>
      </c>
    </row>
    <row r="157" spans="1:5" x14ac:dyDescent="0.35">
      <c r="A157" s="42">
        <v>156</v>
      </c>
      <c r="B157" s="42" t="str">
        <f t="shared" si="4"/>
        <v>72258-Motorized Equipment Improvements</v>
      </c>
      <c r="C157" s="43" t="s">
        <v>675</v>
      </c>
      <c r="D157" s="43" t="s">
        <v>676</v>
      </c>
      <c r="E157" s="41" t="str">
        <f t="shared" si="5"/>
        <v>5022580</v>
      </c>
    </row>
    <row r="158" spans="1:5" x14ac:dyDescent="0.35">
      <c r="A158" s="42">
        <v>157</v>
      </c>
      <c r="B158" s="42" t="str">
        <f t="shared" si="4"/>
        <v>72261-Office Appurtenances</v>
      </c>
      <c r="C158" s="43" t="s">
        <v>677</v>
      </c>
      <c r="D158" s="43" t="s">
        <v>678</v>
      </c>
      <c r="E158" s="41" t="str">
        <f t="shared" si="5"/>
        <v>5022610</v>
      </c>
    </row>
    <row r="159" spans="1:5" x14ac:dyDescent="0.35">
      <c r="A159" s="42">
        <v>158</v>
      </c>
      <c r="B159" s="42" t="str">
        <f t="shared" si="4"/>
        <v>72262-Office Furniture</v>
      </c>
      <c r="C159" s="43" t="s">
        <v>679</v>
      </c>
      <c r="D159" s="43" t="s">
        <v>680</v>
      </c>
      <c r="E159" s="41" t="str">
        <f t="shared" si="5"/>
        <v>5022620</v>
      </c>
    </row>
    <row r="160" spans="1:5" x14ac:dyDescent="0.35">
      <c r="A160" s="42">
        <v>159</v>
      </c>
      <c r="B160" s="42" t="str">
        <f t="shared" si="4"/>
        <v>72263-Office Incidentals</v>
      </c>
      <c r="C160" s="43" t="s">
        <v>681</v>
      </c>
      <c r="D160" s="43" t="s">
        <v>682</v>
      </c>
      <c r="E160" s="41" t="str">
        <f t="shared" si="5"/>
        <v>5022630</v>
      </c>
    </row>
    <row r="161" spans="1:5" x14ac:dyDescent="0.35">
      <c r="A161" s="42">
        <v>160</v>
      </c>
      <c r="B161" s="42" t="str">
        <f t="shared" si="4"/>
        <v>72264-Office Machines</v>
      </c>
      <c r="C161" s="43" t="s">
        <v>683</v>
      </c>
      <c r="D161" s="43" t="s">
        <v>684</v>
      </c>
      <c r="E161" s="41" t="str">
        <f t="shared" si="5"/>
        <v>5022640</v>
      </c>
    </row>
    <row r="162" spans="1:5" x14ac:dyDescent="0.35">
      <c r="A162" s="42">
        <v>161</v>
      </c>
      <c r="B162" s="42" t="str">
        <f t="shared" si="4"/>
        <v>72271-Household Equipment</v>
      </c>
      <c r="C162" s="43" t="s">
        <v>685</v>
      </c>
      <c r="D162" s="43" t="s">
        <v>686</v>
      </c>
      <c r="E162" s="41" t="str">
        <f t="shared" si="5"/>
        <v>5022710</v>
      </c>
    </row>
    <row r="163" spans="1:5" x14ac:dyDescent="0.35">
      <c r="A163" s="42">
        <v>162</v>
      </c>
      <c r="B163" s="42" t="str">
        <f t="shared" si="4"/>
        <v>72272-Law Enforcement Equipment</v>
      </c>
      <c r="C163" s="43" t="s">
        <v>687</v>
      </c>
      <c r="D163" s="43" t="s">
        <v>688</v>
      </c>
      <c r="E163" s="41" t="str">
        <f t="shared" si="5"/>
        <v>5022720</v>
      </c>
    </row>
    <row r="164" spans="1:5" x14ac:dyDescent="0.35">
      <c r="A164" s="42">
        <v>163</v>
      </c>
      <c r="B164" s="42" t="str">
        <f t="shared" si="4"/>
        <v>72274-Non-Power Repair and Maint Equip</v>
      </c>
      <c r="C164" s="43" t="s">
        <v>689</v>
      </c>
      <c r="D164" s="43" t="s">
        <v>690</v>
      </c>
      <c r="E164" s="41" t="str">
        <f t="shared" si="5"/>
        <v>5022740</v>
      </c>
    </row>
    <row r="165" spans="1:5" x14ac:dyDescent="0.35">
      <c r="A165" s="42">
        <v>164</v>
      </c>
      <c r="B165" s="42" t="str">
        <f t="shared" si="4"/>
        <v>72275-Recreational Equipment</v>
      </c>
      <c r="C165" s="43" t="s">
        <v>691</v>
      </c>
      <c r="D165" s="43" t="s">
        <v>692</v>
      </c>
      <c r="E165" s="41" t="str">
        <f t="shared" si="5"/>
        <v>5022750</v>
      </c>
    </row>
    <row r="166" spans="1:5" x14ac:dyDescent="0.35">
      <c r="A166" s="42">
        <v>165</v>
      </c>
      <c r="B166" s="42" t="str">
        <f t="shared" si="4"/>
        <v>72276-Traffic Control Equipment</v>
      </c>
      <c r="C166" s="43" t="s">
        <v>693</v>
      </c>
      <c r="D166" s="43" t="s">
        <v>694</v>
      </c>
      <c r="E166" s="41" t="str">
        <f t="shared" si="5"/>
        <v>5022760</v>
      </c>
    </row>
    <row r="167" spans="1:5" x14ac:dyDescent="0.35">
      <c r="A167" s="42">
        <v>166</v>
      </c>
      <c r="B167" s="42" t="str">
        <f t="shared" si="4"/>
        <v>72278-Specific Use Equipment Improvements</v>
      </c>
      <c r="C167" s="43" t="s">
        <v>695</v>
      </c>
      <c r="D167" s="43" t="s">
        <v>696</v>
      </c>
      <c r="E167" s="41" t="str">
        <f t="shared" si="5"/>
        <v>5022780</v>
      </c>
    </row>
    <row r="168" spans="1:5" x14ac:dyDescent="0.35">
      <c r="A168" s="42">
        <v>167</v>
      </c>
      <c r="B168" s="42" t="str">
        <f t="shared" si="4"/>
        <v>72281-Built-in Equipment</v>
      </c>
      <c r="C168" s="43" t="s">
        <v>697</v>
      </c>
      <c r="D168" s="43" t="s">
        <v>698</v>
      </c>
      <c r="E168" s="41" t="str">
        <f t="shared" si="5"/>
        <v>5022810</v>
      </c>
    </row>
    <row r="169" spans="1:5" x14ac:dyDescent="0.35">
      <c r="A169" s="42">
        <v>168</v>
      </c>
      <c r="B169" s="42" t="str">
        <f t="shared" si="4"/>
        <v>72282-Fixtures</v>
      </c>
      <c r="C169" s="43" t="s">
        <v>699</v>
      </c>
      <c r="D169" s="43" t="s">
        <v>700</v>
      </c>
      <c r="E169" s="41" t="str">
        <f t="shared" si="5"/>
        <v>5022820</v>
      </c>
    </row>
    <row r="170" spans="1:5" x14ac:dyDescent="0.35">
      <c r="A170" s="42">
        <v>169</v>
      </c>
      <c r="B170" s="42" t="str">
        <f t="shared" si="4"/>
        <v>72283-Mechanical Equipment</v>
      </c>
      <c r="C170" s="43" t="s">
        <v>701</v>
      </c>
      <c r="D170" s="43" t="s">
        <v>702</v>
      </c>
      <c r="E170" s="41" t="str">
        <f t="shared" si="5"/>
        <v>5022830</v>
      </c>
    </row>
    <row r="171" spans="1:5" x14ac:dyDescent="0.35">
      <c r="A171" s="42">
        <v>170</v>
      </c>
      <c r="B171" s="42" t="str">
        <f t="shared" si="4"/>
        <v>72299-Intra-Agency Recoveries for Equip</v>
      </c>
      <c r="C171" s="43" t="s">
        <v>703</v>
      </c>
      <c r="D171" s="43" t="s">
        <v>704</v>
      </c>
      <c r="E171" s="41" t="str">
        <f t="shared" si="5"/>
        <v>5022990</v>
      </c>
    </row>
    <row r="172" spans="1:5" x14ac:dyDescent="0.35">
      <c r="A172" s="42">
        <v>171</v>
      </c>
      <c r="B172" s="42" t="str">
        <f t="shared" si="4"/>
        <v>72321-Construction, Bridges</v>
      </c>
      <c r="C172" s="43" t="s">
        <v>705</v>
      </c>
      <c r="D172" s="43" t="s">
        <v>706</v>
      </c>
      <c r="E172" s="41" t="str">
        <f t="shared" si="5"/>
        <v>5023210</v>
      </c>
    </row>
    <row r="173" spans="1:5" x14ac:dyDescent="0.35">
      <c r="A173" s="42">
        <v>172</v>
      </c>
      <c r="B173" s="42" t="str">
        <f t="shared" si="4"/>
        <v>72322-Construction, Buildings</v>
      </c>
      <c r="C173" s="43" t="s">
        <v>707</v>
      </c>
      <c r="D173" s="43" t="s">
        <v>708</v>
      </c>
      <c r="E173" s="41" t="str">
        <f t="shared" si="5"/>
        <v>5023220</v>
      </c>
    </row>
    <row r="174" spans="1:5" x14ac:dyDescent="0.35">
      <c r="A174" s="42">
        <v>173</v>
      </c>
      <c r="B174" s="42" t="str">
        <f t="shared" si="4"/>
        <v>72324-Construction, Water Ports</v>
      </c>
      <c r="C174" s="43" t="s">
        <v>709</v>
      </c>
      <c r="D174" s="43" t="s">
        <v>710</v>
      </c>
      <c r="E174" s="41" t="str">
        <f t="shared" si="5"/>
        <v>5023240</v>
      </c>
    </row>
    <row r="175" spans="1:5" x14ac:dyDescent="0.35">
      <c r="A175" s="42">
        <v>174</v>
      </c>
      <c r="B175" s="42" t="str">
        <f t="shared" si="4"/>
        <v>72327-Construction, Bridges and Highways</v>
      </c>
      <c r="C175" s="43" t="s">
        <v>711</v>
      </c>
      <c r="D175" s="43" t="s">
        <v>712</v>
      </c>
      <c r="E175" s="41" t="str">
        <f t="shared" si="5"/>
        <v>5023270</v>
      </c>
    </row>
    <row r="176" spans="1:5" x14ac:dyDescent="0.35">
      <c r="A176" s="42">
        <v>175</v>
      </c>
      <c r="B176" s="42" t="str">
        <f t="shared" si="4"/>
        <v>72328-Construction, Buildings Improvement</v>
      </c>
      <c r="C176" s="43" t="s">
        <v>713</v>
      </c>
      <c r="D176" s="43" t="s">
        <v>714</v>
      </c>
      <c r="E176" s="41" t="str">
        <f t="shared" si="5"/>
        <v>5023280</v>
      </c>
    </row>
    <row r="177" spans="1:5" x14ac:dyDescent="0.35">
      <c r="A177" s="42">
        <v>176</v>
      </c>
      <c r="B177" s="42" t="str">
        <f t="shared" si="4"/>
        <v>73111-Bond Issuance Expenditures</v>
      </c>
      <c r="C177" s="43" t="s">
        <v>715</v>
      </c>
      <c r="D177" s="43" t="s">
        <v>716</v>
      </c>
      <c r="E177" s="41" t="str">
        <f t="shared" si="5"/>
        <v>5031110</v>
      </c>
    </row>
    <row r="178" spans="1:5" x14ac:dyDescent="0.35">
      <c r="A178" s="42">
        <v>177</v>
      </c>
      <c r="B178" s="42" t="str">
        <f t="shared" si="4"/>
        <v>73112-Bond Issuance Fees</v>
      </c>
      <c r="C178" s="43" t="s">
        <v>717</v>
      </c>
      <c r="D178" s="43" t="s">
        <v>718</v>
      </c>
      <c r="E178" s="41" t="str">
        <f t="shared" si="5"/>
        <v>5031120</v>
      </c>
    </row>
    <row r="179" spans="1:5" x14ac:dyDescent="0.35">
      <c r="A179" s="42">
        <v>178</v>
      </c>
      <c r="B179" s="42" t="str">
        <f t="shared" si="4"/>
        <v>73116-Revenue Bond Interest Retirement</v>
      </c>
      <c r="C179" s="43" t="s">
        <v>719</v>
      </c>
      <c r="D179" s="43" t="s">
        <v>720</v>
      </c>
      <c r="E179" s="41" t="str">
        <f t="shared" si="5"/>
        <v>5031160</v>
      </c>
    </row>
    <row r="180" spans="1:5" x14ac:dyDescent="0.35">
      <c r="A180" s="42">
        <v>179</v>
      </c>
      <c r="B180" s="42" t="str">
        <f t="shared" si="4"/>
        <v>73117-Revenue Bond Principal Retirement</v>
      </c>
      <c r="C180" s="43" t="s">
        <v>721</v>
      </c>
      <c r="D180" s="43" t="s">
        <v>722</v>
      </c>
      <c r="E180" s="41" t="str">
        <f t="shared" si="5"/>
        <v>5031170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2A7A-C7C0-4FDA-A377-309C9979E74F}">
  <sheetPr codeName="Sheet4"/>
  <dimension ref="A1:L174"/>
  <sheetViews>
    <sheetView workbookViewId="0">
      <pane ySplit="1" topLeftCell="A98" activePane="bottomLeft" state="frozen"/>
      <selection activeCell="B38" sqref="B38"/>
      <selection pane="bottomLeft" activeCell="N111" sqref="N111"/>
    </sheetView>
  </sheetViews>
  <sheetFormatPr defaultRowHeight="14.4" x14ac:dyDescent="0.3"/>
  <cols>
    <col min="1" max="1" width="7" bestFit="1" customWidth="1"/>
    <col min="2" max="2" width="4.88671875" bestFit="1" customWidth="1"/>
    <col min="3" max="3" width="36.109375" bestFit="1" customWidth="1"/>
    <col min="4" max="4" width="13.6640625" bestFit="1" customWidth="1"/>
    <col min="5" max="7" width="7" bestFit="1" customWidth="1"/>
    <col min="8" max="8" width="20.88671875" bestFit="1" customWidth="1"/>
    <col min="9" max="9" width="13.33203125" bestFit="1" customWidth="1"/>
    <col min="10" max="10" width="16.33203125" bestFit="1" customWidth="1"/>
    <col min="11" max="11" width="19.6640625" bestFit="1" customWidth="1"/>
    <col min="12" max="12" width="15.109375" style="11" bestFit="1" customWidth="1"/>
  </cols>
  <sheetData>
    <row r="1" spans="1:12" x14ac:dyDescent="0.3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4</v>
      </c>
      <c r="G1" s="7" t="s">
        <v>18</v>
      </c>
      <c r="H1" s="7" t="s">
        <v>19</v>
      </c>
      <c r="I1" s="7" t="s">
        <v>20</v>
      </c>
      <c r="J1" s="7" t="s">
        <v>21</v>
      </c>
      <c r="K1" s="7" t="s">
        <v>22</v>
      </c>
      <c r="L1" s="9" t="s">
        <v>725</v>
      </c>
    </row>
    <row r="2" spans="1:12" x14ac:dyDescent="0.3">
      <c r="A2" s="68">
        <v>500</v>
      </c>
      <c r="B2" s="68" t="s">
        <v>24</v>
      </c>
      <c r="C2" s="68" t="s">
        <v>25</v>
      </c>
      <c r="D2" s="69">
        <v>73050</v>
      </c>
      <c r="E2" s="68" t="s">
        <v>26</v>
      </c>
      <c r="F2" s="68" t="s">
        <v>23</v>
      </c>
      <c r="G2" s="68" t="s">
        <v>27</v>
      </c>
      <c r="H2" s="68" t="s">
        <v>28</v>
      </c>
      <c r="I2" s="68" t="s">
        <v>29</v>
      </c>
      <c r="J2" s="68" t="s">
        <v>30</v>
      </c>
      <c r="K2" s="68" t="s">
        <v>23</v>
      </c>
      <c r="L2" s="10" t="s">
        <v>735</v>
      </c>
    </row>
    <row r="3" spans="1:12" x14ac:dyDescent="0.3">
      <c r="A3" s="68">
        <v>1200</v>
      </c>
      <c r="B3" s="68" t="s">
        <v>24</v>
      </c>
      <c r="C3" s="68" t="s">
        <v>32</v>
      </c>
      <c r="D3" s="69">
        <v>73050</v>
      </c>
      <c r="E3" s="68" t="s">
        <v>26</v>
      </c>
      <c r="F3" s="68" t="s">
        <v>31</v>
      </c>
      <c r="G3" s="68" t="s">
        <v>33</v>
      </c>
      <c r="H3" s="68" t="s">
        <v>28</v>
      </c>
      <c r="I3" s="68" t="s">
        <v>29</v>
      </c>
      <c r="J3" s="68" t="s">
        <v>34</v>
      </c>
      <c r="K3" s="68" t="s">
        <v>31</v>
      </c>
      <c r="L3" s="10" t="s">
        <v>735</v>
      </c>
    </row>
    <row r="4" spans="1:12" x14ac:dyDescent="0.3">
      <c r="A4" s="68">
        <v>1210</v>
      </c>
      <c r="B4" s="68" t="s">
        <v>24</v>
      </c>
      <c r="C4" s="68" t="s">
        <v>36</v>
      </c>
      <c r="D4" s="69">
        <v>73050</v>
      </c>
      <c r="E4" s="68" t="s">
        <v>26</v>
      </c>
      <c r="F4" s="68" t="s">
        <v>35</v>
      </c>
      <c r="G4" s="68" t="s">
        <v>33</v>
      </c>
      <c r="H4" s="68" t="s">
        <v>28</v>
      </c>
      <c r="I4" s="68" t="s">
        <v>29</v>
      </c>
      <c r="J4" s="68" t="s">
        <v>34</v>
      </c>
      <c r="K4" s="68" t="s">
        <v>35</v>
      </c>
      <c r="L4" s="10" t="s">
        <v>735</v>
      </c>
    </row>
    <row r="5" spans="1:12" x14ac:dyDescent="0.3">
      <c r="A5" s="68">
        <v>1300</v>
      </c>
      <c r="B5" s="68" t="s">
        <v>24</v>
      </c>
      <c r="C5" s="68" t="s">
        <v>38</v>
      </c>
      <c r="D5" s="69">
        <v>73050</v>
      </c>
      <c r="E5" s="68" t="s">
        <v>26</v>
      </c>
      <c r="F5" s="68" t="s">
        <v>37</v>
      </c>
      <c r="G5" s="68" t="s">
        <v>39</v>
      </c>
      <c r="H5" s="68" t="s">
        <v>28</v>
      </c>
      <c r="I5" s="68" t="s">
        <v>29</v>
      </c>
      <c r="J5" s="68" t="s">
        <v>40</v>
      </c>
      <c r="K5" s="68" t="s">
        <v>37</v>
      </c>
      <c r="L5" s="10" t="s">
        <v>735</v>
      </c>
    </row>
    <row r="6" spans="1:12" x14ac:dyDescent="0.3">
      <c r="A6" s="68">
        <v>1400</v>
      </c>
      <c r="B6" s="68" t="s">
        <v>24</v>
      </c>
      <c r="C6" s="68" t="s">
        <v>42</v>
      </c>
      <c r="D6" s="69">
        <v>73050</v>
      </c>
      <c r="E6" s="68" t="s">
        <v>26</v>
      </c>
      <c r="F6" s="68" t="s">
        <v>41</v>
      </c>
      <c r="G6" s="68" t="s">
        <v>27</v>
      </c>
      <c r="H6" s="68" t="s">
        <v>28</v>
      </c>
      <c r="I6" s="68" t="s">
        <v>29</v>
      </c>
      <c r="J6" s="68" t="s">
        <v>30</v>
      </c>
      <c r="K6" s="68" t="s">
        <v>41</v>
      </c>
      <c r="L6" s="10" t="s">
        <v>735</v>
      </c>
    </row>
    <row r="7" spans="1:12" x14ac:dyDescent="0.3">
      <c r="A7" s="68" t="s">
        <v>43</v>
      </c>
      <c r="B7" s="68" t="s">
        <v>24</v>
      </c>
      <c r="C7" s="68" t="s">
        <v>44</v>
      </c>
      <c r="D7" s="69">
        <v>73050</v>
      </c>
      <c r="E7" s="68" t="s">
        <v>45</v>
      </c>
      <c r="F7" s="68" t="s">
        <v>41</v>
      </c>
      <c r="G7" s="68" t="s">
        <v>27</v>
      </c>
      <c r="H7" s="68" t="s">
        <v>28</v>
      </c>
      <c r="I7" s="68" t="s">
        <v>46</v>
      </c>
      <c r="J7" s="68" t="s">
        <v>30</v>
      </c>
      <c r="K7" s="68" t="s">
        <v>41</v>
      </c>
      <c r="L7" s="10" t="s">
        <v>735</v>
      </c>
    </row>
    <row r="8" spans="1:12" x14ac:dyDescent="0.3">
      <c r="A8" s="68">
        <v>1405</v>
      </c>
      <c r="B8" s="68" t="s">
        <v>24</v>
      </c>
      <c r="C8" s="68" t="s">
        <v>48</v>
      </c>
      <c r="D8" s="69">
        <v>73050</v>
      </c>
      <c r="E8" s="68" t="s">
        <v>26</v>
      </c>
      <c r="F8" s="68" t="s">
        <v>47</v>
      </c>
      <c r="G8" s="68" t="s">
        <v>27</v>
      </c>
      <c r="H8" s="68" t="s">
        <v>28</v>
      </c>
      <c r="I8" s="68" t="s">
        <v>29</v>
      </c>
      <c r="J8" s="68" t="s">
        <v>30</v>
      </c>
      <c r="K8" s="68" t="s">
        <v>47</v>
      </c>
      <c r="L8" s="10" t="s">
        <v>735</v>
      </c>
    </row>
    <row r="9" spans="1:12" x14ac:dyDescent="0.3">
      <c r="A9" s="68">
        <v>1410</v>
      </c>
      <c r="B9" s="68" t="s">
        <v>24</v>
      </c>
      <c r="C9" s="68" t="s">
        <v>763</v>
      </c>
      <c r="D9" s="69">
        <v>73050</v>
      </c>
      <c r="E9" s="68" t="s">
        <v>26</v>
      </c>
      <c r="F9" s="68" t="s">
        <v>49</v>
      </c>
      <c r="G9" s="68" t="s">
        <v>39</v>
      </c>
      <c r="H9" s="68" t="s">
        <v>28</v>
      </c>
      <c r="I9" s="68" t="s">
        <v>29</v>
      </c>
      <c r="J9" s="68" t="s">
        <v>40</v>
      </c>
      <c r="K9" s="68" t="s">
        <v>49</v>
      </c>
      <c r="L9" s="10" t="s">
        <v>735</v>
      </c>
    </row>
    <row r="10" spans="1:12" x14ac:dyDescent="0.3">
      <c r="A10" s="68">
        <v>1415</v>
      </c>
      <c r="B10" s="68" t="s">
        <v>24</v>
      </c>
      <c r="C10" s="68" t="s">
        <v>765</v>
      </c>
      <c r="D10" s="69">
        <v>73050</v>
      </c>
      <c r="E10" s="68" t="s">
        <v>26</v>
      </c>
      <c r="F10" s="68" t="s">
        <v>764</v>
      </c>
      <c r="G10" s="68" t="s">
        <v>766</v>
      </c>
      <c r="H10" s="68" t="s">
        <v>28</v>
      </c>
      <c r="I10" s="68" t="s">
        <v>29</v>
      </c>
      <c r="J10" s="68" t="s">
        <v>766</v>
      </c>
      <c r="K10" s="68" t="s">
        <v>764</v>
      </c>
      <c r="L10" s="10" t="s">
        <v>735</v>
      </c>
    </row>
    <row r="11" spans="1:12" x14ac:dyDescent="0.3">
      <c r="A11" s="68">
        <v>1420</v>
      </c>
      <c r="B11" s="68" t="s">
        <v>24</v>
      </c>
      <c r="C11" s="68" t="s">
        <v>51</v>
      </c>
      <c r="D11" s="69">
        <v>73050</v>
      </c>
      <c r="E11" s="68" t="s">
        <v>26</v>
      </c>
      <c r="F11" s="68" t="s">
        <v>50</v>
      </c>
      <c r="G11" s="68" t="s">
        <v>27</v>
      </c>
      <c r="H11" s="68" t="s">
        <v>28</v>
      </c>
      <c r="I11" s="68" t="s">
        <v>29</v>
      </c>
      <c r="J11" s="68" t="s">
        <v>30</v>
      </c>
      <c r="K11" s="68" t="s">
        <v>50</v>
      </c>
      <c r="L11" s="10" t="s">
        <v>735</v>
      </c>
    </row>
    <row r="12" spans="1:12" x14ac:dyDescent="0.3">
      <c r="A12" s="68">
        <v>1425</v>
      </c>
      <c r="B12" s="68" t="s">
        <v>24</v>
      </c>
      <c r="C12" s="68" t="s">
        <v>53</v>
      </c>
      <c r="D12" s="69">
        <v>73050</v>
      </c>
      <c r="E12" s="68" t="s">
        <v>26</v>
      </c>
      <c r="F12" s="68" t="s">
        <v>52</v>
      </c>
      <c r="G12" s="68" t="s">
        <v>54</v>
      </c>
      <c r="H12" s="68" t="s">
        <v>28</v>
      </c>
      <c r="I12" s="68" t="s">
        <v>29</v>
      </c>
      <c r="J12" s="68" t="s">
        <v>55</v>
      </c>
      <c r="K12" s="68" t="s">
        <v>52</v>
      </c>
      <c r="L12" s="10" t="s">
        <v>735</v>
      </c>
    </row>
    <row r="13" spans="1:12" x14ac:dyDescent="0.3">
      <c r="A13" s="68">
        <v>1426</v>
      </c>
      <c r="B13" s="68" t="s">
        <v>24</v>
      </c>
      <c r="C13" s="68" t="s">
        <v>768</v>
      </c>
      <c r="D13" s="69">
        <v>73050</v>
      </c>
      <c r="E13" s="68" t="s">
        <v>26</v>
      </c>
      <c r="F13" s="68" t="s">
        <v>767</v>
      </c>
      <c r="G13" s="68" t="s">
        <v>64</v>
      </c>
      <c r="H13" s="68" t="s">
        <v>28</v>
      </c>
      <c r="I13" s="68" t="s">
        <v>29</v>
      </c>
      <c r="J13" s="68" t="s">
        <v>65</v>
      </c>
      <c r="K13" s="68" t="s">
        <v>767</v>
      </c>
      <c r="L13" s="10" t="s">
        <v>735</v>
      </c>
    </row>
    <row r="14" spans="1:12" x14ac:dyDescent="0.3">
      <c r="A14" s="68">
        <v>1430</v>
      </c>
      <c r="B14" s="68" t="s">
        <v>24</v>
      </c>
      <c r="C14" s="68" t="s">
        <v>57</v>
      </c>
      <c r="D14" s="69">
        <v>73050</v>
      </c>
      <c r="E14" s="68" t="s">
        <v>26</v>
      </c>
      <c r="F14" s="68" t="s">
        <v>56</v>
      </c>
      <c r="G14" s="68" t="s">
        <v>27</v>
      </c>
      <c r="H14" s="68" t="s">
        <v>28</v>
      </c>
      <c r="I14" s="68" t="s">
        <v>29</v>
      </c>
      <c r="J14" s="68" t="s">
        <v>30</v>
      </c>
      <c r="K14" s="68" t="s">
        <v>56</v>
      </c>
      <c r="L14" s="10" t="s">
        <v>735</v>
      </c>
    </row>
    <row r="15" spans="1:12" x14ac:dyDescent="0.3">
      <c r="A15" s="68">
        <v>1450</v>
      </c>
      <c r="B15" s="68" t="s">
        <v>24</v>
      </c>
      <c r="C15" s="68" t="s">
        <v>59</v>
      </c>
      <c r="D15" s="69">
        <v>73050</v>
      </c>
      <c r="E15" s="68" t="s">
        <v>26</v>
      </c>
      <c r="F15" s="68" t="s">
        <v>58</v>
      </c>
      <c r="G15" s="68" t="s">
        <v>39</v>
      </c>
      <c r="H15" s="68" t="s">
        <v>28</v>
      </c>
      <c r="I15" s="68" t="s">
        <v>29</v>
      </c>
      <c r="J15" s="68" t="s">
        <v>40</v>
      </c>
      <c r="K15" s="68" t="s">
        <v>58</v>
      </c>
      <c r="L15" s="10" t="s">
        <v>735</v>
      </c>
    </row>
    <row r="16" spans="1:12" x14ac:dyDescent="0.3">
      <c r="A16" s="68">
        <v>1451</v>
      </c>
      <c r="B16" s="68" t="s">
        <v>24</v>
      </c>
      <c r="C16" s="68" t="s">
        <v>770</v>
      </c>
      <c r="D16" s="69">
        <v>73050</v>
      </c>
      <c r="E16" s="68" t="s">
        <v>771</v>
      </c>
      <c r="F16" s="68" t="s">
        <v>769</v>
      </c>
      <c r="G16" s="68" t="s">
        <v>39</v>
      </c>
      <c r="H16" s="68" t="s">
        <v>28</v>
      </c>
      <c r="I16" s="68" t="s">
        <v>46</v>
      </c>
      <c r="J16" s="68" t="s">
        <v>40</v>
      </c>
      <c r="K16" s="68" t="s">
        <v>769</v>
      </c>
      <c r="L16" s="10" t="s">
        <v>735</v>
      </c>
    </row>
    <row r="17" spans="1:12" x14ac:dyDescent="0.3">
      <c r="A17" s="68">
        <v>1452</v>
      </c>
      <c r="B17" s="68" t="s">
        <v>24</v>
      </c>
      <c r="C17" s="68" t="s">
        <v>773</v>
      </c>
      <c r="D17" s="69">
        <v>73050</v>
      </c>
      <c r="E17" s="68" t="s">
        <v>771</v>
      </c>
      <c r="F17" s="68" t="s">
        <v>772</v>
      </c>
      <c r="G17" s="68" t="s">
        <v>39</v>
      </c>
      <c r="H17" s="68" t="s">
        <v>28</v>
      </c>
      <c r="I17" s="68" t="s">
        <v>46</v>
      </c>
      <c r="J17" s="68" t="s">
        <v>40</v>
      </c>
      <c r="K17" s="68" t="s">
        <v>772</v>
      </c>
      <c r="L17" s="10" t="s">
        <v>735</v>
      </c>
    </row>
    <row r="18" spans="1:12" x14ac:dyDescent="0.3">
      <c r="A18" s="68">
        <v>1453</v>
      </c>
      <c r="B18" s="68" t="s">
        <v>24</v>
      </c>
      <c r="C18" s="68" t="s">
        <v>775</v>
      </c>
      <c r="D18" s="69">
        <v>73050</v>
      </c>
      <c r="E18" s="68" t="s">
        <v>771</v>
      </c>
      <c r="F18" s="68" t="s">
        <v>774</v>
      </c>
      <c r="G18" s="68" t="s">
        <v>39</v>
      </c>
      <c r="H18" s="68" t="s">
        <v>28</v>
      </c>
      <c r="I18" s="68" t="s">
        <v>46</v>
      </c>
      <c r="J18" s="68" t="s">
        <v>40</v>
      </c>
      <c r="K18" s="68" t="s">
        <v>774</v>
      </c>
      <c r="L18" s="10" t="s">
        <v>735</v>
      </c>
    </row>
    <row r="19" spans="1:12" x14ac:dyDescent="0.3">
      <c r="A19" s="68">
        <v>1500</v>
      </c>
      <c r="B19" s="68" t="s">
        <v>24</v>
      </c>
      <c r="C19" s="68" t="s">
        <v>61</v>
      </c>
      <c r="D19" s="69">
        <v>73050</v>
      </c>
      <c r="E19" s="68" t="s">
        <v>26</v>
      </c>
      <c r="F19" s="68" t="s">
        <v>60</v>
      </c>
      <c r="G19" s="68" t="s">
        <v>39</v>
      </c>
      <c r="H19" s="68" t="s">
        <v>28</v>
      </c>
      <c r="I19" s="68" t="s">
        <v>29</v>
      </c>
      <c r="J19" s="68" t="s">
        <v>40</v>
      </c>
      <c r="K19" s="68" t="s">
        <v>60</v>
      </c>
      <c r="L19" s="10" t="s">
        <v>735</v>
      </c>
    </row>
    <row r="20" spans="1:12" x14ac:dyDescent="0.3">
      <c r="A20" s="68">
        <v>2000</v>
      </c>
      <c r="B20" s="68" t="s">
        <v>24</v>
      </c>
      <c r="C20" s="68" t="s">
        <v>63</v>
      </c>
      <c r="D20" s="69">
        <v>73050</v>
      </c>
      <c r="E20" s="68" t="s">
        <v>26</v>
      </c>
      <c r="F20" s="68" t="s">
        <v>62</v>
      </c>
      <c r="G20" s="68" t="s">
        <v>64</v>
      </c>
      <c r="H20" s="68" t="s">
        <v>28</v>
      </c>
      <c r="I20" s="68" t="s">
        <v>29</v>
      </c>
      <c r="J20" s="68" t="s">
        <v>65</v>
      </c>
      <c r="K20" s="68" t="s">
        <v>62</v>
      </c>
      <c r="L20" s="10" t="s">
        <v>735</v>
      </c>
    </row>
    <row r="21" spans="1:12" x14ac:dyDescent="0.3">
      <c r="A21" s="68">
        <v>2001</v>
      </c>
      <c r="B21" s="68" t="s">
        <v>24</v>
      </c>
      <c r="C21" s="68" t="s">
        <v>67</v>
      </c>
      <c r="D21" s="69">
        <v>73050</v>
      </c>
      <c r="E21" s="68" t="s">
        <v>26</v>
      </c>
      <c r="F21" s="68" t="s">
        <v>66</v>
      </c>
      <c r="G21" s="68" t="s">
        <v>64</v>
      </c>
      <c r="H21" s="68" t="s">
        <v>28</v>
      </c>
      <c r="I21" s="68" t="s">
        <v>29</v>
      </c>
      <c r="J21" s="68" t="s">
        <v>65</v>
      </c>
      <c r="K21" s="68" t="s">
        <v>66</v>
      </c>
      <c r="L21" s="10" t="s">
        <v>735</v>
      </c>
    </row>
    <row r="22" spans="1:12" x14ac:dyDescent="0.3">
      <c r="A22" s="68">
        <v>2100</v>
      </c>
      <c r="B22" s="68" t="s">
        <v>24</v>
      </c>
      <c r="C22" s="68" t="s">
        <v>69</v>
      </c>
      <c r="D22" s="69">
        <v>73050</v>
      </c>
      <c r="E22" s="68" t="s">
        <v>26</v>
      </c>
      <c r="F22" s="68" t="s">
        <v>68</v>
      </c>
      <c r="G22" s="68" t="s">
        <v>64</v>
      </c>
      <c r="H22" s="68" t="s">
        <v>28</v>
      </c>
      <c r="I22" s="68" t="s">
        <v>29</v>
      </c>
      <c r="J22" s="68" t="s">
        <v>65</v>
      </c>
      <c r="K22" s="68" t="s">
        <v>68</v>
      </c>
      <c r="L22" s="10" t="s">
        <v>735</v>
      </c>
    </row>
    <row r="23" spans="1:12" x14ac:dyDescent="0.3">
      <c r="A23" s="68">
        <v>210045</v>
      </c>
      <c r="B23" s="68" t="s">
        <v>24</v>
      </c>
      <c r="C23" s="68" t="s">
        <v>823</v>
      </c>
      <c r="D23" s="69"/>
      <c r="E23" s="68">
        <v>210045</v>
      </c>
      <c r="F23" s="74" t="s">
        <v>764</v>
      </c>
      <c r="G23" s="74" t="s">
        <v>101</v>
      </c>
      <c r="H23" s="74" t="s">
        <v>28</v>
      </c>
      <c r="I23" s="74" t="s">
        <v>84</v>
      </c>
      <c r="J23" s="74" t="s">
        <v>824</v>
      </c>
      <c r="K23" s="74" t="s">
        <v>764</v>
      </c>
      <c r="L23" s="10" t="s">
        <v>735</v>
      </c>
    </row>
    <row r="24" spans="1:12" x14ac:dyDescent="0.3">
      <c r="A24" s="68">
        <v>210050</v>
      </c>
      <c r="B24" s="68" t="s">
        <v>24</v>
      </c>
      <c r="C24" s="68" t="s">
        <v>822</v>
      </c>
      <c r="D24" s="69">
        <v>73050</v>
      </c>
      <c r="E24" s="68">
        <v>210050</v>
      </c>
      <c r="F24" s="74" t="s">
        <v>764</v>
      </c>
      <c r="G24" s="68">
        <v>110045</v>
      </c>
      <c r="H24" s="74" t="s">
        <v>28</v>
      </c>
      <c r="I24" s="74" t="s">
        <v>84</v>
      </c>
      <c r="J24" s="74" t="s">
        <v>824</v>
      </c>
      <c r="K24" s="74" t="s">
        <v>764</v>
      </c>
      <c r="L24" s="10" t="s">
        <v>735</v>
      </c>
    </row>
    <row r="25" spans="1:12" x14ac:dyDescent="0.3">
      <c r="A25" s="68">
        <v>210055</v>
      </c>
      <c r="B25" s="68" t="s">
        <v>24</v>
      </c>
      <c r="C25" s="68" t="s">
        <v>825</v>
      </c>
      <c r="D25" s="69"/>
      <c r="E25" s="68">
        <v>210055</v>
      </c>
      <c r="F25" s="74" t="s">
        <v>764</v>
      </c>
      <c r="G25" s="74" t="s">
        <v>101</v>
      </c>
      <c r="H25" s="74" t="s">
        <v>28</v>
      </c>
      <c r="I25" s="74" t="s">
        <v>84</v>
      </c>
      <c r="J25" s="74" t="s">
        <v>824</v>
      </c>
      <c r="K25" s="74" t="s">
        <v>764</v>
      </c>
      <c r="L25" s="10" t="s">
        <v>735</v>
      </c>
    </row>
    <row r="26" spans="1:12" x14ac:dyDescent="0.3">
      <c r="A26" s="68">
        <v>210060</v>
      </c>
      <c r="B26" s="68" t="s">
        <v>24</v>
      </c>
      <c r="C26" s="68" t="s">
        <v>822</v>
      </c>
      <c r="D26" s="69">
        <v>73050</v>
      </c>
      <c r="E26" s="68">
        <v>210060</v>
      </c>
      <c r="F26" s="74" t="s">
        <v>764</v>
      </c>
      <c r="G26" s="68">
        <v>110045</v>
      </c>
      <c r="H26" s="74" t="s">
        <v>28</v>
      </c>
      <c r="I26" s="74" t="s">
        <v>84</v>
      </c>
      <c r="J26" s="74" t="s">
        <v>824</v>
      </c>
      <c r="K26" s="74" t="s">
        <v>764</v>
      </c>
      <c r="L26" s="10" t="s">
        <v>735</v>
      </c>
    </row>
    <row r="27" spans="1:12" x14ac:dyDescent="0.3">
      <c r="A27" s="68">
        <v>2150</v>
      </c>
      <c r="B27" s="68" t="s">
        <v>24</v>
      </c>
      <c r="C27" s="68" t="s">
        <v>71</v>
      </c>
      <c r="D27" s="69">
        <v>73050</v>
      </c>
      <c r="E27" s="68" t="s">
        <v>26</v>
      </c>
      <c r="F27" s="68" t="s">
        <v>70</v>
      </c>
      <c r="G27" s="68" t="s">
        <v>64</v>
      </c>
      <c r="H27" s="68" t="s">
        <v>28</v>
      </c>
      <c r="I27" s="68" t="s">
        <v>29</v>
      </c>
      <c r="J27" s="68" t="s">
        <v>65</v>
      </c>
      <c r="K27" s="68" t="s">
        <v>70</v>
      </c>
      <c r="L27" s="10" t="s">
        <v>735</v>
      </c>
    </row>
    <row r="28" spans="1:12" x14ac:dyDescent="0.3">
      <c r="A28" s="68">
        <v>2200</v>
      </c>
      <c r="B28" s="68" t="s">
        <v>24</v>
      </c>
      <c r="C28" s="68" t="s">
        <v>73</v>
      </c>
      <c r="D28" s="69">
        <v>73050</v>
      </c>
      <c r="E28" s="68" t="s">
        <v>26</v>
      </c>
      <c r="F28" s="68" t="s">
        <v>72</v>
      </c>
      <c r="G28" s="68" t="s">
        <v>54</v>
      </c>
      <c r="H28" s="68" t="s">
        <v>28</v>
      </c>
      <c r="I28" s="68" t="s">
        <v>29</v>
      </c>
      <c r="J28" s="68" t="s">
        <v>55</v>
      </c>
      <c r="K28" s="68" t="s">
        <v>72</v>
      </c>
      <c r="L28" s="10" t="s">
        <v>735</v>
      </c>
    </row>
    <row r="29" spans="1:12" x14ac:dyDescent="0.3">
      <c r="A29" s="68">
        <v>2255</v>
      </c>
      <c r="B29" s="68" t="s">
        <v>24</v>
      </c>
      <c r="C29" s="68" t="s">
        <v>74</v>
      </c>
      <c r="D29" s="69">
        <v>73050</v>
      </c>
      <c r="E29" s="68" t="s">
        <v>26</v>
      </c>
      <c r="F29" s="68" t="s">
        <v>75</v>
      </c>
      <c r="G29" s="68" t="s">
        <v>64</v>
      </c>
      <c r="H29" s="68" t="s">
        <v>28</v>
      </c>
      <c r="I29" s="68" t="s">
        <v>29</v>
      </c>
      <c r="J29" s="68" t="s">
        <v>65</v>
      </c>
      <c r="K29" s="68" t="s">
        <v>75</v>
      </c>
      <c r="L29" s="10" t="s">
        <v>735</v>
      </c>
    </row>
    <row r="30" spans="1:12" x14ac:dyDescent="0.3">
      <c r="A30" s="68">
        <v>2300</v>
      </c>
      <c r="B30" s="68" t="s">
        <v>24</v>
      </c>
      <c r="C30" s="68" t="s">
        <v>77</v>
      </c>
      <c r="D30" s="69">
        <v>73050</v>
      </c>
      <c r="E30" s="68" t="s">
        <v>26</v>
      </c>
      <c r="F30" s="68" t="s">
        <v>76</v>
      </c>
      <c r="G30" s="68" t="s">
        <v>54</v>
      </c>
      <c r="H30" s="68" t="s">
        <v>28</v>
      </c>
      <c r="I30" s="68" t="s">
        <v>29</v>
      </c>
      <c r="J30" s="68" t="s">
        <v>55</v>
      </c>
      <c r="K30" s="68" t="s">
        <v>76</v>
      </c>
      <c r="L30" s="10" t="s">
        <v>735</v>
      </c>
    </row>
    <row r="31" spans="1:12" x14ac:dyDescent="0.3">
      <c r="A31" s="68">
        <v>2301</v>
      </c>
      <c r="B31" s="68" t="s">
        <v>24</v>
      </c>
      <c r="C31" s="68" t="s">
        <v>79</v>
      </c>
      <c r="D31" s="69">
        <v>73050</v>
      </c>
      <c r="E31" s="68" t="s">
        <v>26</v>
      </c>
      <c r="F31" s="68" t="s">
        <v>78</v>
      </c>
      <c r="G31" s="68" t="s">
        <v>64</v>
      </c>
      <c r="H31" s="68" t="s">
        <v>28</v>
      </c>
      <c r="I31" s="68" t="s">
        <v>29</v>
      </c>
      <c r="J31" s="68" t="s">
        <v>65</v>
      </c>
      <c r="K31" s="68" t="s">
        <v>78</v>
      </c>
      <c r="L31" s="10" t="s">
        <v>735</v>
      </c>
    </row>
    <row r="32" spans="1:12" x14ac:dyDescent="0.3">
      <c r="A32" s="68">
        <v>230320</v>
      </c>
      <c r="B32" s="68" t="s">
        <v>24</v>
      </c>
      <c r="C32" s="68" t="s">
        <v>81</v>
      </c>
      <c r="D32" s="69">
        <v>73050</v>
      </c>
      <c r="E32" s="68" t="s">
        <v>80</v>
      </c>
      <c r="F32" s="68" t="s">
        <v>82</v>
      </c>
      <c r="G32" s="68" t="s">
        <v>83</v>
      </c>
      <c r="H32" s="68" t="s">
        <v>28</v>
      </c>
      <c r="I32" s="68" t="s">
        <v>84</v>
      </c>
      <c r="J32" s="68" t="s">
        <v>85</v>
      </c>
      <c r="K32" s="68" t="s">
        <v>82</v>
      </c>
      <c r="L32" s="10" t="s">
        <v>735</v>
      </c>
    </row>
    <row r="33" spans="1:12" x14ac:dyDescent="0.3">
      <c r="A33" s="68">
        <v>230323</v>
      </c>
      <c r="B33" s="68" t="s">
        <v>24</v>
      </c>
      <c r="C33" s="68" t="s">
        <v>777</v>
      </c>
      <c r="D33" s="69">
        <v>73050</v>
      </c>
      <c r="E33" s="68" t="s">
        <v>776</v>
      </c>
      <c r="F33" s="68" t="s">
        <v>127</v>
      </c>
      <c r="G33" s="68" t="s">
        <v>97</v>
      </c>
      <c r="H33" s="68" t="s">
        <v>28</v>
      </c>
      <c r="I33" s="68" t="s">
        <v>778</v>
      </c>
      <c r="J33" s="68" t="s">
        <v>98</v>
      </c>
      <c r="K33" s="68" t="s">
        <v>127</v>
      </c>
      <c r="L33" s="10" t="s">
        <v>735</v>
      </c>
    </row>
    <row r="34" spans="1:12" x14ac:dyDescent="0.3">
      <c r="A34" s="68">
        <v>240430</v>
      </c>
      <c r="B34" s="68" t="s">
        <v>24</v>
      </c>
      <c r="C34" s="68" t="s">
        <v>780</v>
      </c>
      <c r="D34" s="69">
        <v>73050</v>
      </c>
      <c r="E34" s="68" t="s">
        <v>779</v>
      </c>
      <c r="F34" s="68" t="s">
        <v>132</v>
      </c>
      <c r="G34" s="68" t="s">
        <v>781</v>
      </c>
      <c r="H34" s="68" t="s">
        <v>28</v>
      </c>
      <c r="I34" s="68" t="s">
        <v>782</v>
      </c>
      <c r="J34" s="68" t="s">
        <v>783</v>
      </c>
      <c r="K34" s="68" t="s">
        <v>132</v>
      </c>
      <c r="L34" s="10" t="s">
        <v>735</v>
      </c>
    </row>
    <row r="35" spans="1:12" x14ac:dyDescent="0.3">
      <c r="A35" s="68">
        <v>3005</v>
      </c>
      <c r="B35" s="68" t="s">
        <v>24</v>
      </c>
      <c r="C35" s="68" t="s">
        <v>87</v>
      </c>
      <c r="D35" s="69">
        <v>73050</v>
      </c>
      <c r="E35" s="68" t="s">
        <v>26</v>
      </c>
      <c r="F35" s="68" t="s">
        <v>86</v>
      </c>
      <c r="G35" s="68" t="s">
        <v>83</v>
      </c>
      <c r="H35" s="68" t="s">
        <v>28</v>
      </c>
      <c r="I35" s="68" t="s">
        <v>29</v>
      </c>
      <c r="J35" s="68" t="s">
        <v>85</v>
      </c>
      <c r="K35" s="68" t="s">
        <v>86</v>
      </c>
      <c r="L35" s="10" t="s">
        <v>735</v>
      </c>
    </row>
    <row r="36" spans="1:12" x14ac:dyDescent="0.3">
      <c r="A36" s="68">
        <v>3100</v>
      </c>
      <c r="B36" s="68" t="s">
        <v>24</v>
      </c>
      <c r="C36" s="68" t="s">
        <v>88</v>
      </c>
      <c r="D36" s="69">
        <v>73050</v>
      </c>
      <c r="E36" s="68" t="s">
        <v>26</v>
      </c>
      <c r="F36" s="68" t="s">
        <v>82</v>
      </c>
      <c r="G36" s="68" t="s">
        <v>83</v>
      </c>
      <c r="H36" s="68" t="s">
        <v>28</v>
      </c>
      <c r="I36" s="68" t="s">
        <v>29</v>
      </c>
      <c r="J36" s="68" t="s">
        <v>85</v>
      </c>
      <c r="K36" s="68" t="s">
        <v>82</v>
      </c>
      <c r="L36" s="10" t="s">
        <v>735</v>
      </c>
    </row>
    <row r="37" spans="1:12" x14ac:dyDescent="0.3">
      <c r="A37" s="68">
        <v>310000</v>
      </c>
      <c r="B37" s="68" t="s">
        <v>24</v>
      </c>
      <c r="C37" s="68" t="s">
        <v>90</v>
      </c>
      <c r="D37" s="69">
        <v>73050</v>
      </c>
      <c r="E37" s="68" t="s">
        <v>89</v>
      </c>
      <c r="F37" s="68" t="s">
        <v>37</v>
      </c>
      <c r="G37" s="68" t="s">
        <v>91</v>
      </c>
      <c r="H37" s="68" t="s">
        <v>28</v>
      </c>
      <c r="I37" s="68" t="s">
        <v>92</v>
      </c>
      <c r="J37" s="68" t="s">
        <v>93</v>
      </c>
      <c r="K37" s="68" t="s">
        <v>37</v>
      </c>
      <c r="L37" s="10" t="s">
        <v>735</v>
      </c>
    </row>
    <row r="38" spans="1:12" x14ac:dyDescent="0.3">
      <c r="A38" s="68">
        <v>310010</v>
      </c>
      <c r="B38" s="68" t="s">
        <v>24</v>
      </c>
      <c r="C38" s="68" t="s">
        <v>95</v>
      </c>
      <c r="D38" s="69">
        <v>73050</v>
      </c>
      <c r="E38" s="68" t="s">
        <v>94</v>
      </c>
      <c r="F38" s="68" t="s">
        <v>96</v>
      </c>
      <c r="G38" s="68" t="s">
        <v>97</v>
      </c>
      <c r="H38" s="68" t="s">
        <v>28</v>
      </c>
      <c r="I38" s="68" t="s">
        <v>92</v>
      </c>
      <c r="J38" s="68" t="s">
        <v>98</v>
      </c>
      <c r="K38" s="68" t="s">
        <v>96</v>
      </c>
      <c r="L38" s="10" t="s">
        <v>735</v>
      </c>
    </row>
    <row r="39" spans="1:12" x14ac:dyDescent="0.3">
      <c r="A39" s="68">
        <v>310011</v>
      </c>
      <c r="B39" s="68" t="s">
        <v>24</v>
      </c>
      <c r="C39" s="68" t="s">
        <v>785</v>
      </c>
      <c r="D39" s="69">
        <v>73050</v>
      </c>
      <c r="E39" s="68" t="s">
        <v>784</v>
      </c>
      <c r="F39" s="68" t="s">
        <v>96</v>
      </c>
      <c r="G39" s="68" t="s">
        <v>97</v>
      </c>
      <c r="H39" s="68" t="s">
        <v>28</v>
      </c>
      <c r="I39" s="68" t="s">
        <v>92</v>
      </c>
      <c r="J39" s="68" t="s">
        <v>98</v>
      </c>
      <c r="K39" s="68" t="s">
        <v>96</v>
      </c>
      <c r="L39" s="10" t="s">
        <v>735</v>
      </c>
    </row>
    <row r="40" spans="1:12" x14ac:dyDescent="0.3">
      <c r="A40" s="68">
        <v>310015</v>
      </c>
      <c r="B40" s="68" t="s">
        <v>24</v>
      </c>
      <c r="C40" s="68" t="s">
        <v>100</v>
      </c>
      <c r="D40" s="69">
        <v>73050</v>
      </c>
      <c r="E40" s="68" t="s">
        <v>99</v>
      </c>
      <c r="F40" s="68" t="s">
        <v>86</v>
      </c>
      <c r="G40" s="68" t="s">
        <v>101</v>
      </c>
      <c r="H40" s="68" t="s">
        <v>28</v>
      </c>
      <c r="I40" s="68" t="s">
        <v>92</v>
      </c>
      <c r="J40" s="68" t="s">
        <v>102</v>
      </c>
      <c r="K40" s="68" t="s">
        <v>86</v>
      </c>
      <c r="L40" s="10" t="s">
        <v>735</v>
      </c>
    </row>
    <row r="41" spans="1:12" x14ac:dyDescent="0.3">
      <c r="A41" s="68">
        <v>310020</v>
      </c>
      <c r="B41" s="68" t="s">
        <v>24</v>
      </c>
      <c r="C41" s="68" t="s">
        <v>787</v>
      </c>
      <c r="D41" s="69">
        <v>73050</v>
      </c>
      <c r="E41" s="68" t="s">
        <v>786</v>
      </c>
      <c r="F41" s="68" t="s">
        <v>70</v>
      </c>
      <c r="G41" s="68" t="s">
        <v>788</v>
      </c>
      <c r="H41" s="68" t="s">
        <v>28</v>
      </c>
      <c r="I41" s="68" t="s">
        <v>789</v>
      </c>
      <c r="J41" s="68" t="s">
        <v>790</v>
      </c>
      <c r="K41" s="68" t="s">
        <v>70</v>
      </c>
      <c r="L41" s="10" t="s">
        <v>735</v>
      </c>
    </row>
    <row r="42" spans="1:12" x14ac:dyDescent="0.3">
      <c r="A42" s="68">
        <v>310035</v>
      </c>
      <c r="B42" s="68" t="s">
        <v>24</v>
      </c>
      <c r="C42" s="68" t="s">
        <v>787</v>
      </c>
      <c r="D42" s="69">
        <v>73050</v>
      </c>
      <c r="E42" s="68" t="s">
        <v>791</v>
      </c>
      <c r="F42" s="68" t="s">
        <v>70</v>
      </c>
      <c r="G42" s="68" t="s">
        <v>792</v>
      </c>
      <c r="H42" s="68" t="s">
        <v>28</v>
      </c>
      <c r="I42" s="68" t="s">
        <v>92</v>
      </c>
      <c r="J42" s="68" t="s">
        <v>793</v>
      </c>
      <c r="K42" s="68" t="s">
        <v>70</v>
      </c>
      <c r="L42" s="10" t="s">
        <v>735</v>
      </c>
    </row>
    <row r="43" spans="1:12" x14ac:dyDescent="0.3">
      <c r="A43" s="68">
        <v>310040</v>
      </c>
      <c r="B43" s="68" t="s">
        <v>24</v>
      </c>
      <c r="C43" s="68" t="s">
        <v>826</v>
      </c>
      <c r="D43" s="69">
        <v>73050</v>
      </c>
      <c r="E43" s="74" t="s">
        <v>827</v>
      </c>
      <c r="F43" s="74" t="s">
        <v>764</v>
      </c>
      <c r="G43" s="68" t="s">
        <v>788</v>
      </c>
      <c r="H43" s="68" t="s">
        <v>28</v>
      </c>
      <c r="I43" s="74" t="s">
        <v>92</v>
      </c>
      <c r="J43" s="74" t="s">
        <v>824</v>
      </c>
      <c r="K43" s="74" t="s">
        <v>827</v>
      </c>
      <c r="L43" s="10" t="s">
        <v>735</v>
      </c>
    </row>
    <row r="44" spans="1:12" x14ac:dyDescent="0.3">
      <c r="A44" s="68">
        <v>310045</v>
      </c>
      <c r="B44" s="68" t="s">
        <v>24</v>
      </c>
      <c r="C44" s="68" t="s">
        <v>828</v>
      </c>
      <c r="D44" s="69">
        <v>73050</v>
      </c>
      <c r="E44" s="74" t="s">
        <v>829</v>
      </c>
      <c r="F44" s="74" t="s">
        <v>764</v>
      </c>
      <c r="G44" s="68">
        <v>110041</v>
      </c>
      <c r="H44" s="68" t="s">
        <v>28</v>
      </c>
      <c r="I44" s="68" t="s">
        <v>92</v>
      </c>
      <c r="J44" s="74" t="s">
        <v>824</v>
      </c>
      <c r="K44" s="74" t="s">
        <v>827</v>
      </c>
      <c r="L44" s="10" t="s">
        <v>735</v>
      </c>
    </row>
    <row r="45" spans="1:12" s="80" customFormat="1" x14ac:dyDescent="0.3">
      <c r="A45" s="77">
        <v>3105</v>
      </c>
      <c r="B45" s="77" t="s">
        <v>24</v>
      </c>
      <c r="C45" s="77" t="s">
        <v>103</v>
      </c>
      <c r="D45" s="78">
        <v>73050</v>
      </c>
      <c r="E45" s="77" t="s">
        <v>26</v>
      </c>
      <c r="F45" s="77" t="s">
        <v>75</v>
      </c>
      <c r="G45" s="77" t="s">
        <v>91</v>
      </c>
      <c r="H45" s="77" t="s">
        <v>28</v>
      </c>
      <c r="I45" s="77" t="s">
        <v>29</v>
      </c>
      <c r="J45" s="77" t="s">
        <v>93</v>
      </c>
      <c r="K45" s="77" t="s">
        <v>75</v>
      </c>
      <c r="L45" s="79" t="s">
        <v>735</v>
      </c>
    </row>
    <row r="46" spans="1:12" x14ac:dyDescent="0.3">
      <c r="A46" s="75">
        <v>3110</v>
      </c>
      <c r="B46" s="75" t="s">
        <v>24</v>
      </c>
      <c r="C46" s="75" t="s">
        <v>104</v>
      </c>
      <c r="D46" s="76">
        <v>73050</v>
      </c>
      <c r="E46" s="75" t="s">
        <v>26</v>
      </c>
      <c r="F46" s="75" t="s">
        <v>75</v>
      </c>
      <c r="G46" s="75" t="s">
        <v>91</v>
      </c>
      <c r="H46" s="75" t="s">
        <v>28</v>
      </c>
      <c r="I46" s="75" t="s">
        <v>29</v>
      </c>
      <c r="J46" s="75" t="s">
        <v>93</v>
      </c>
      <c r="K46" s="75" t="s">
        <v>75</v>
      </c>
      <c r="L46" s="10" t="s">
        <v>735</v>
      </c>
    </row>
    <row r="47" spans="1:12" x14ac:dyDescent="0.3">
      <c r="A47" s="68">
        <v>3111</v>
      </c>
      <c r="B47" s="68" t="s">
        <v>24</v>
      </c>
      <c r="C47" s="68" t="s">
        <v>106</v>
      </c>
      <c r="D47" s="69">
        <v>73050</v>
      </c>
      <c r="E47" s="68" t="s">
        <v>26</v>
      </c>
      <c r="F47" s="68" t="s">
        <v>105</v>
      </c>
      <c r="G47" s="68" t="s">
        <v>91</v>
      </c>
      <c r="H47" s="68" t="s">
        <v>28</v>
      </c>
      <c r="I47" s="68" t="s">
        <v>29</v>
      </c>
      <c r="J47" s="68" t="s">
        <v>93</v>
      </c>
      <c r="K47" s="68" t="s">
        <v>105</v>
      </c>
      <c r="L47" s="10" t="s">
        <v>735</v>
      </c>
    </row>
    <row r="48" spans="1:12" x14ac:dyDescent="0.3">
      <c r="A48" s="68">
        <v>3112</v>
      </c>
      <c r="B48" s="68" t="s">
        <v>24</v>
      </c>
      <c r="C48" s="68" t="s">
        <v>107</v>
      </c>
      <c r="D48" s="69">
        <v>73050</v>
      </c>
      <c r="E48" s="68" t="s">
        <v>26</v>
      </c>
      <c r="F48" s="68" t="s">
        <v>75</v>
      </c>
      <c r="G48" s="68" t="s">
        <v>91</v>
      </c>
      <c r="H48" s="68" t="s">
        <v>28</v>
      </c>
      <c r="I48" s="68" t="s">
        <v>29</v>
      </c>
      <c r="J48" s="68" t="s">
        <v>93</v>
      </c>
      <c r="K48" s="68" t="s">
        <v>75</v>
      </c>
      <c r="L48" s="10" t="s">
        <v>735</v>
      </c>
    </row>
    <row r="49" spans="1:12" x14ac:dyDescent="0.3">
      <c r="A49" s="68">
        <v>3115</v>
      </c>
      <c r="B49" s="68" t="s">
        <v>24</v>
      </c>
      <c r="C49" s="68" t="s">
        <v>108</v>
      </c>
      <c r="D49" s="69">
        <v>73050</v>
      </c>
      <c r="E49" s="68" t="s">
        <v>26</v>
      </c>
      <c r="F49" s="68" t="s">
        <v>75</v>
      </c>
      <c r="G49" s="68" t="s">
        <v>64</v>
      </c>
      <c r="H49" s="68" t="s">
        <v>28</v>
      </c>
      <c r="I49" s="68" t="s">
        <v>29</v>
      </c>
      <c r="J49" s="68" t="s">
        <v>65</v>
      </c>
      <c r="K49" s="68" t="s">
        <v>75</v>
      </c>
      <c r="L49" s="10" t="s">
        <v>735</v>
      </c>
    </row>
    <row r="50" spans="1:12" x14ac:dyDescent="0.3">
      <c r="A50" s="68">
        <v>3120</v>
      </c>
      <c r="B50" s="68" t="s">
        <v>24</v>
      </c>
      <c r="C50" s="68" t="s">
        <v>110</v>
      </c>
      <c r="D50" s="69">
        <v>73050</v>
      </c>
      <c r="E50" s="68" t="s">
        <v>26</v>
      </c>
      <c r="F50" s="68" t="s">
        <v>109</v>
      </c>
      <c r="G50" s="68" t="s">
        <v>111</v>
      </c>
      <c r="H50" s="68" t="s">
        <v>28</v>
      </c>
      <c r="I50" s="68" t="s">
        <v>29</v>
      </c>
      <c r="J50" s="68" t="s">
        <v>112</v>
      </c>
      <c r="K50" s="68" t="s">
        <v>109</v>
      </c>
      <c r="L50" s="10" t="s">
        <v>735</v>
      </c>
    </row>
    <row r="51" spans="1:12" x14ac:dyDescent="0.3">
      <c r="A51" s="68">
        <v>3125</v>
      </c>
      <c r="B51" s="68" t="s">
        <v>24</v>
      </c>
      <c r="C51" s="68" t="s">
        <v>114</v>
      </c>
      <c r="D51" s="69">
        <v>73050</v>
      </c>
      <c r="E51" s="68" t="s">
        <v>26</v>
      </c>
      <c r="F51" s="68" t="s">
        <v>113</v>
      </c>
      <c r="G51" s="68" t="s">
        <v>111</v>
      </c>
      <c r="H51" s="68" t="s">
        <v>28</v>
      </c>
      <c r="I51" s="68" t="s">
        <v>29</v>
      </c>
      <c r="J51" s="68" t="s">
        <v>112</v>
      </c>
      <c r="K51" s="68" t="s">
        <v>113</v>
      </c>
      <c r="L51" s="10" t="s">
        <v>735</v>
      </c>
    </row>
    <row r="52" spans="1:12" x14ac:dyDescent="0.3">
      <c r="A52" s="68">
        <v>3130</v>
      </c>
      <c r="B52" s="68" t="s">
        <v>24</v>
      </c>
      <c r="C52" s="68" t="s">
        <v>115</v>
      </c>
      <c r="D52" s="69">
        <v>73050</v>
      </c>
      <c r="E52" s="68" t="s">
        <v>26</v>
      </c>
      <c r="F52" s="68" t="s">
        <v>75</v>
      </c>
      <c r="G52" s="68" t="s">
        <v>116</v>
      </c>
      <c r="H52" s="68" t="s">
        <v>28</v>
      </c>
      <c r="I52" s="68" t="s">
        <v>29</v>
      </c>
      <c r="J52" s="68" t="s">
        <v>116</v>
      </c>
      <c r="K52" s="68" t="s">
        <v>75</v>
      </c>
      <c r="L52" s="10" t="s">
        <v>735</v>
      </c>
    </row>
    <row r="53" spans="1:12" x14ac:dyDescent="0.3">
      <c r="A53" s="68">
        <v>3135</v>
      </c>
      <c r="B53" s="68" t="s">
        <v>24</v>
      </c>
      <c r="C53" s="68" t="s">
        <v>117</v>
      </c>
      <c r="D53" s="69">
        <v>73050</v>
      </c>
      <c r="E53" s="68" t="s">
        <v>26</v>
      </c>
      <c r="F53" s="68" t="s">
        <v>75</v>
      </c>
      <c r="G53" s="68" t="s">
        <v>116</v>
      </c>
      <c r="H53" s="68" t="s">
        <v>28</v>
      </c>
      <c r="I53" s="68" t="s">
        <v>29</v>
      </c>
      <c r="J53" s="68" t="s">
        <v>116</v>
      </c>
      <c r="K53" s="68" t="s">
        <v>75</v>
      </c>
      <c r="L53" s="10" t="s">
        <v>735</v>
      </c>
    </row>
    <row r="54" spans="1:12" x14ac:dyDescent="0.3">
      <c r="A54" s="68">
        <v>3140</v>
      </c>
      <c r="B54" s="68" t="s">
        <v>24</v>
      </c>
      <c r="C54" s="68" t="s">
        <v>118</v>
      </c>
      <c r="D54" s="69">
        <v>73050</v>
      </c>
      <c r="E54" s="68" t="s">
        <v>26</v>
      </c>
      <c r="F54" s="68" t="s">
        <v>75</v>
      </c>
      <c r="G54" s="68" t="s">
        <v>116</v>
      </c>
      <c r="H54" s="68" t="s">
        <v>28</v>
      </c>
      <c r="I54" s="68" t="s">
        <v>29</v>
      </c>
      <c r="J54" s="68" t="s">
        <v>116</v>
      </c>
      <c r="K54" s="68" t="s">
        <v>75</v>
      </c>
      <c r="L54" s="10" t="s">
        <v>735</v>
      </c>
    </row>
    <row r="55" spans="1:12" x14ac:dyDescent="0.3">
      <c r="A55" s="68">
        <v>3150</v>
      </c>
      <c r="B55" s="68" t="s">
        <v>24</v>
      </c>
      <c r="C55" s="68" t="s">
        <v>120</v>
      </c>
      <c r="D55" s="69">
        <v>73050</v>
      </c>
      <c r="E55" s="68" t="s">
        <v>26</v>
      </c>
      <c r="F55" s="68" t="s">
        <v>119</v>
      </c>
      <c r="G55" s="68" t="s">
        <v>91</v>
      </c>
      <c r="H55" s="68" t="s">
        <v>28</v>
      </c>
      <c r="I55" s="68" t="s">
        <v>29</v>
      </c>
      <c r="J55" s="68" t="s">
        <v>93</v>
      </c>
      <c r="K55" s="68" t="s">
        <v>119</v>
      </c>
      <c r="L55" s="10" t="s">
        <v>735</v>
      </c>
    </row>
    <row r="56" spans="1:12" x14ac:dyDescent="0.3">
      <c r="A56" s="68">
        <v>3170</v>
      </c>
      <c r="B56" s="68" t="s">
        <v>24</v>
      </c>
      <c r="C56" s="68" t="s">
        <v>122</v>
      </c>
      <c r="D56" s="69">
        <v>73050</v>
      </c>
      <c r="E56" s="68" t="s">
        <v>26</v>
      </c>
      <c r="F56" s="68" t="s">
        <v>121</v>
      </c>
      <c r="G56" s="68" t="s">
        <v>27</v>
      </c>
      <c r="H56" s="68" t="s">
        <v>28</v>
      </c>
      <c r="I56" s="68" t="s">
        <v>29</v>
      </c>
      <c r="J56" s="68" t="s">
        <v>30</v>
      </c>
      <c r="K56" s="68" t="s">
        <v>121</v>
      </c>
      <c r="L56" s="10" t="s">
        <v>735</v>
      </c>
    </row>
    <row r="57" spans="1:12" x14ac:dyDescent="0.3">
      <c r="A57" s="68">
        <v>3200</v>
      </c>
      <c r="B57" s="68" t="s">
        <v>24</v>
      </c>
      <c r="C57" s="68" t="s">
        <v>124</v>
      </c>
      <c r="D57" s="69">
        <v>73050</v>
      </c>
      <c r="E57" s="68" t="s">
        <v>26</v>
      </c>
      <c r="F57" s="68" t="s">
        <v>123</v>
      </c>
      <c r="G57" s="68" t="s">
        <v>125</v>
      </c>
      <c r="H57" s="68" t="s">
        <v>28</v>
      </c>
      <c r="I57" s="68" t="s">
        <v>29</v>
      </c>
      <c r="J57" s="68" t="s">
        <v>126</v>
      </c>
      <c r="K57" s="68" t="s">
        <v>123</v>
      </c>
      <c r="L57" s="10" t="s">
        <v>735</v>
      </c>
    </row>
    <row r="58" spans="1:12" x14ac:dyDescent="0.3">
      <c r="A58" s="68">
        <v>4000</v>
      </c>
      <c r="B58" s="68" t="s">
        <v>24</v>
      </c>
      <c r="C58" s="68" t="s">
        <v>128</v>
      </c>
      <c r="D58" s="69">
        <v>73050</v>
      </c>
      <c r="E58" s="68" t="s">
        <v>26</v>
      </c>
      <c r="F58" s="68" t="s">
        <v>127</v>
      </c>
      <c r="G58" s="68" t="s">
        <v>129</v>
      </c>
      <c r="H58" s="68" t="s">
        <v>28</v>
      </c>
      <c r="I58" s="68" t="s">
        <v>29</v>
      </c>
      <c r="J58" s="68" t="s">
        <v>130</v>
      </c>
      <c r="K58" s="68" t="s">
        <v>127</v>
      </c>
      <c r="L58" s="10" t="s">
        <v>735</v>
      </c>
    </row>
    <row r="59" spans="1:12" x14ac:dyDescent="0.3">
      <c r="A59" s="68">
        <v>4001</v>
      </c>
      <c r="B59" s="68" t="s">
        <v>24</v>
      </c>
      <c r="C59" s="68" t="s">
        <v>131</v>
      </c>
      <c r="D59" s="69">
        <v>73050</v>
      </c>
      <c r="E59" s="68" t="s">
        <v>26</v>
      </c>
      <c r="F59" s="68" t="s">
        <v>75</v>
      </c>
      <c r="G59" s="68" t="s">
        <v>129</v>
      </c>
      <c r="H59" s="68" t="s">
        <v>28</v>
      </c>
      <c r="I59" s="68" t="s">
        <v>29</v>
      </c>
      <c r="J59" s="68" t="s">
        <v>130</v>
      </c>
      <c r="K59" s="68" t="s">
        <v>75</v>
      </c>
      <c r="L59" s="10" t="s">
        <v>735</v>
      </c>
    </row>
    <row r="60" spans="1:12" x14ac:dyDescent="0.3">
      <c r="A60" s="68">
        <v>4005</v>
      </c>
      <c r="B60" s="68" t="s">
        <v>24</v>
      </c>
      <c r="C60" s="68" t="s">
        <v>133</v>
      </c>
      <c r="D60" s="69">
        <v>73050</v>
      </c>
      <c r="E60" s="68" t="s">
        <v>26</v>
      </c>
      <c r="F60" s="68" t="s">
        <v>132</v>
      </c>
      <c r="G60" s="68" t="s">
        <v>134</v>
      </c>
      <c r="H60" s="68" t="s">
        <v>28</v>
      </c>
      <c r="I60" s="68" t="s">
        <v>29</v>
      </c>
      <c r="J60" s="68" t="s">
        <v>135</v>
      </c>
      <c r="K60" s="68" t="s">
        <v>132</v>
      </c>
      <c r="L60" s="10" t="s">
        <v>735</v>
      </c>
    </row>
    <row r="61" spans="1:12" x14ac:dyDescent="0.3">
      <c r="A61" s="68">
        <v>4100</v>
      </c>
      <c r="B61" s="68" t="s">
        <v>24</v>
      </c>
      <c r="C61" s="68" t="s">
        <v>795</v>
      </c>
      <c r="D61" s="69">
        <v>73050</v>
      </c>
      <c r="E61" s="68" t="s">
        <v>26</v>
      </c>
      <c r="F61" s="68" t="s">
        <v>794</v>
      </c>
      <c r="G61" s="68" t="s">
        <v>129</v>
      </c>
      <c r="H61" s="68" t="s">
        <v>28</v>
      </c>
      <c r="I61" s="68" t="s">
        <v>29</v>
      </c>
      <c r="J61" s="68" t="s">
        <v>130</v>
      </c>
      <c r="K61" s="68" t="s">
        <v>794</v>
      </c>
      <c r="L61" s="10" t="s">
        <v>735</v>
      </c>
    </row>
    <row r="62" spans="1:12" x14ac:dyDescent="0.3">
      <c r="A62" s="68">
        <v>4115</v>
      </c>
      <c r="B62" s="68" t="s">
        <v>24</v>
      </c>
      <c r="C62" s="68" t="s">
        <v>797</v>
      </c>
      <c r="D62" s="69">
        <v>73050</v>
      </c>
      <c r="E62" s="68" t="s">
        <v>798</v>
      </c>
      <c r="F62" s="68" t="s">
        <v>796</v>
      </c>
      <c r="G62" s="68" t="s">
        <v>792</v>
      </c>
      <c r="H62" s="68" t="s">
        <v>28</v>
      </c>
      <c r="I62" s="68" t="s">
        <v>782</v>
      </c>
      <c r="J62" s="68" t="s">
        <v>793</v>
      </c>
      <c r="K62" s="68" t="s">
        <v>796</v>
      </c>
      <c r="L62" s="10" t="s">
        <v>735</v>
      </c>
    </row>
    <row r="63" spans="1:12" x14ac:dyDescent="0.3">
      <c r="A63" s="68">
        <v>5000</v>
      </c>
      <c r="B63" s="68" t="s">
        <v>24</v>
      </c>
      <c r="C63" s="68" t="s">
        <v>137</v>
      </c>
      <c r="D63" s="69">
        <v>73050</v>
      </c>
      <c r="E63" s="68" t="s">
        <v>26</v>
      </c>
      <c r="F63" s="68" t="s">
        <v>136</v>
      </c>
      <c r="G63" s="68" t="s">
        <v>116</v>
      </c>
      <c r="H63" s="68" t="s">
        <v>28</v>
      </c>
      <c r="I63" s="68" t="s">
        <v>29</v>
      </c>
      <c r="J63" s="68" t="s">
        <v>116</v>
      </c>
      <c r="K63" s="68" t="s">
        <v>136</v>
      </c>
      <c r="L63" s="10" t="s">
        <v>735</v>
      </c>
    </row>
    <row r="64" spans="1:12" x14ac:dyDescent="0.3">
      <c r="A64" s="68">
        <v>5010</v>
      </c>
      <c r="B64" s="68" t="s">
        <v>24</v>
      </c>
      <c r="C64" s="68" t="s">
        <v>139</v>
      </c>
      <c r="D64" s="69">
        <v>73050</v>
      </c>
      <c r="E64" s="68" t="s">
        <v>26</v>
      </c>
      <c r="F64" s="68" t="s">
        <v>138</v>
      </c>
      <c r="G64" s="68" t="s">
        <v>111</v>
      </c>
      <c r="H64" s="68" t="s">
        <v>28</v>
      </c>
      <c r="I64" s="68" t="s">
        <v>29</v>
      </c>
      <c r="J64" s="68" t="s">
        <v>112</v>
      </c>
      <c r="K64" s="68" t="s">
        <v>138</v>
      </c>
      <c r="L64" s="10" t="s">
        <v>735</v>
      </c>
    </row>
    <row r="65" spans="1:12" x14ac:dyDescent="0.3">
      <c r="A65" s="68">
        <v>5015</v>
      </c>
      <c r="B65" s="68" t="s">
        <v>24</v>
      </c>
      <c r="C65" s="68" t="s">
        <v>141</v>
      </c>
      <c r="D65" s="69">
        <v>73050</v>
      </c>
      <c r="E65" s="68" t="s">
        <v>26</v>
      </c>
      <c r="F65" s="68" t="s">
        <v>140</v>
      </c>
      <c r="G65" s="68" t="s">
        <v>116</v>
      </c>
      <c r="H65" s="68" t="s">
        <v>28</v>
      </c>
      <c r="I65" s="68" t="s">
        <v>29</v>
      </c>
      <c r="J65" s="68" t="s">
        <v>116</v>
      </c>
      <c r="K65" s="68" t="s">
        <v>140</v>
      </c>
      <c r="L65" s="10" t="s">
        <v>735</v>
      </c>
    </row>
    <row r="66" spans="1:12" x14ac:dyDescent="0.3">
      <c r="A66" s="68">
        <v>5020</v>
      </c>
      <c r="B66" s="68" t="s">
        <v>24</v>
      </c>
      <c r="C66" s="68" t="s">
        <v>143</v>
      </c>
      <c r="D66" s="69">
        <v>73050</v>
      </c>
      <c r="E66" s="68" t="s">
        <v>26</v>
      </c>
      <c r="F66" s="68" t="s">
        <v>142</v>
      </c>
      <c r="G66" s="68" t="s">
        <v>111</v>
      </c>
      <c r="H66" s="68" t="s">
        <v>28</v>
      </c>
      <c r="I66" s="68" t="s">
        <v>29</v>
      </c>
      <c r="J66" s="68" t="s">
        <v>112</v>
      </c>
      <c r="K66" s="68" t="s">
        <v>142</v>
      </c>
      <c r="L66" s="10" t="s">
        <v>735</v>
      </c>
    </row>
    <row r="67" spans="1:12" x14ac:dyDescent="0.3">
      <c r="A67" s="68">
        <v>5025</v>
      </c>
      <c r="B67" s="68" t="s">
        <v>24</v>
      </c>
      <c r="C67" s="68" t="s">
        <v>145</v>
      </c>
      <c r="D67" s="69">
        <v>73050</v>
      </c>
      <c r="E67" s="68" t="s">
        <v>26</v>
      </c>
      <c r="F67" s="68" t="s">
        <v>144</v>
      </c>
      <c r="G67" s="68" t="s">
        <v>33</v>
      </c>
      <c r="H67" s="68" t="s">
        <v>28</v>
      </c>
      <c r="I67" s="68" t="s">
        <v>29</v>
      </c>
      <c r="J67" s="68" t="s">
        <v>34</v>
      </c>
      <c r="K67" s="68" t="s">
        <v>144</v>
      </c>
      <c r="L67" s="10" t="s">
        <v>735</v>
      </c>
    </row>
    <row r="68" spans="1:12" x14ac:dyDescent="0.3">
      <c r="A68" s="68">
        <v>510001</v>
      </c>
      <c r="B68" s="68" t="s">
        <v>24</v>
      </c>
      <c r="C68" s="68" t="s">
        <v>147</v>
      </c>
      <c r="D68" s="69">
        <v>73050</v>
      </c>
      <c r="E68" s="68" t="s">
        <v>146</v>
      </c>
      <c r="F68" s="68" t="s">
        <v>37</v>
      </c>
      <c r="G68" s="68" t="s">
        <v>91</v>
      </c>
      <c r="H68" s="68" t="s">
        <v>28</v>
      </c>
      <c r="I68" s="68" t="s">
        <v>92</v>
      </c>
      <c r="J68" s="68" t="s">
        <v>93</v>
      </c>
      <c r="K68" s="68" t="s">
        <v>37</v>
      </c>
      <c r="L68" s="10" t="s">
        <v>735</v>
      </c>
    </row>
    <row r="69" spans="1:12" x14ac:dyDescent="0.3">
      <c r="A69" s="68">
        <v>510003</v>
      </c>
      <c r="B69" s="68" t="s">
        <v>24</v>
      </c>
      <c r="C69" s="68" t="s">
        <v>149</v>
      </c>
      <c r="D69" s="69">
        <v>73050</v>
      </c>
      <c r="E69" s="68" t="s">
        <v>148</v>
      </c>
      <c r="F69" s="68" t="s">
        <v>150</v>
      </c>
      <c r="G69" s="68" t="s">
        <v>97</v>
      </c>
      <c r="H69" s="68" t="s">
        <v>28</v>
      </c>
      <c r="I69" s="68" t="s">
        <v>92</v>
      </c>
      <c r="J69" s="68" t="s">
        <v>98</v>
      </c>
      <c r="K69" s="68" t="s">
        <v>150</v>
      </c>
      <c r="L69" s="10" t="s">
        <v>735</v>
      </c>
    </row>
    <row r="70" spans="1:12" x14ac:dyDescent="0.3">
      <c r="A70" s="68">
        <v>510005</v>
      </c>
      <c r="B70" s="68" t="s">
        <v>24</v>
      </c>
      <c r="C70" s="68" t="s">
        <v>800</v>
      </c>
      <c r="D70" s="69">
        <v>73050</v>
      </c>
      <c r="E70" s="68" t="s">
        <v>799</v>
      </c>
      <c r="F70" s="68" t="s">
        <v>52</v>
      </c>
      <c r="G70" s="68" t="s">
        <v>54</v>
      </c>
      <c r="H70" s="68" t="s">
        <v>28</v>
      </c>
      <c r="I70" s="68" t="s">
        <v>92</v>
      </c>
      <c r="J70" s="68" t="s">
        <v>55</v>
      </c>
      <c r="K70" s="68" t="s">
        <v>52</v>
      </c>
      <c r="L70" s="10" t="s">
        <v>735</v>
      </c>
    </row>
    <row r="71" spans="1:12" x14ac:dyDescent="0.3">
      <c r="A71" s="68">
        <v>510007</v>
      </c>
      <c r="B71" s="68" t="s">
        <v>24</v>
      </c>
      <c r="C71" s="68" t="s">
        <v>802</v>
      </c>
      <c r="D71" s="69">
        <v>73050</v>
      </c>
      <c r="E71" s="68" t="s">
        <v>801</v>
      </c>
      <c r="F71" s="68" t="s">
        <v>803</v>
      </c>
      <c r="G71" s="68" t="s">
        <v>243</v>
      </c>
      <c r="H71" s="68" t="s">
        <v>28</v>
      </c>
      <c r="I71" s="68" t="s">
        <v>92</v>
      </c>
      <c r="J71" s="68" t="s">
        <v>244</v>
      </c>
      <c r="K71" s="68" t="s">
        <v>803</v>
      </c>
      <c r="L71" s="10" t="s">
        <v>735</v>
      </c>
    </row>
    <row r="72" spans="1:12" x14ac:dyDescent="0.3">
      <c r="A72" s="68">
        <v>510010</v>
      </c>
      <c r="B72" s="68" t="s">
        <v>24</v>
      </c>
      <c r="C72" s="68" t="s">
        <v>805</v>
      </c>
      <c r="D72" s="69">
        <v>73050</v>
      </c>
      <c r="E72" s="68" t="s">
        <v>804</v>
      </c>
      <c r="F72" s="68" t="s">
        <v>806</v>
      </c>
      <c r="G72" s="68" t="s">
        <v>162</v>
      </c>
      <c r="H72" s="68" t="s">
        <v>28</v>
      </c>
      <c r="I72" s="68" t="s">
        <v>92</v>
      </c>
      <c r="J72" s="68" t="s">
        <v>164</v>
      </c>
      <c r="K72" s="68" t="s">
        <v>806</v>
      </c>
      <c r="L72" s="10" t="s">
        <v>735</v>
      </c>
    </row>
    <row r="73" spans="1:12" x14ac:dyDescent="0.3">
      <c r="A73" s="68">
        <v>6000</v>
      </c>
      <c r="B73" s="68" t="s">
        <v>24</v>
      </c>
      <c r="C73" s="68" t="s">
        <v>151</v>
      </c>
      <c r="D73" s="69">
        <v>73050</v>
      </c>
      <c r="E73" s="68" t="s">
        <v>26</v>
      </c>
      <c r="F73" s="68" t="s">
        <v>96</v>
      </c>
      <c r="G73" s="68" t="s">
        <v>152</v>
      </c>
      <c r="H73" s="68" t="s">
        <v>28</v>
      </c>
      <c r="I73" s="68" t="s">
        <v>29</v>
      </c>
      <c r="J73" s="68" t="s">
        <v>153</v>
      </c>
      <c r="K73" s="68" t="s">
        <v>96</v>
      </c>
      <c r="L73" s="10" t="s">
        <v>735</v>
      </c>
    </row>
    <row r="74" spans="1:12" x14ac:dyDescent="0.3">
      <c r="A74" s="68">
        <v>6005</v>
      </c>
      <c r="B74" s="68" t="s">
        <v>24</v>
      </c>
      <c r="C74" s="68" t="s">
        <v>155</v>
      </c>
      <c r="D74" s="69">
        <v>73050</v>
      </c>
      <c r="E74" s="68" t="s">
        <v>26</v>
      </c>
      <c r="F74" s="68" t="s">
        <v>154</v>
      </c>
      <c r="G74" s="68" t="s">
        <v>156</v>
      </c>
      <c r="H74" s="68" t="s">
        <v>28</v>
      </c>
      <c r="I74" s="68" t="s">
        <v>29</v>
      </c>
      <c r="J74" s="68" t="s">
        <v>156</v>
      </c>
      <c r="K74" s="68" t="s">
        <v>154</v>
      </c>
      <c r="L74" s="10" t="s">
        <v>735</v>
      </c>
    </row>
    <row r="75" spans="1:12" x14ac:dyDescent="0.3">
      <c r="A75" s="68">
        <v>7000</v>
      </c>
      <c r="B75" s="68" t="s">
        <v>24</v>
      </c>
      <c r="C75" s="68" t="s">
        <v>157</v>
      </c>
      <c r="D75" s="69">
        <v>73050</v>
      </c>
      <c r="E75" s="68" t="s">
        <v>26</v>
      </c>
      <c r="F75" s="68" t="s">
        <v>150</v>
      </c>
      <c r="G75" s="68" t="s">
        <v>152</v>
      </c>
      <c r="H75" s="68" t="s">
        <v>28</v>
      </c>
      <c r="I75" s="68" t="s">
        <v>29</v>
      </c>
      <c r="J75" s="68" t="s">
        <v>153</v>
      </c>
      <c r="K75" s="68" t="s">
        <v>150</v>
      </c>
      <c r="L75" s="10" t="s">
        <v>735</v>
      </c>
    </row>
    <row r="76" spans="1:12" x14ac:dyDescent="0.3">
      <c r="A76" s="68">
        <v>7005</v>
      </c>
      <c r="B76" s="68" t="s">
        <v>24</v>
      </c>
      <c r="C76" s="68" t="s">
        <v>807</v>
      </c>
      <c r="D76" s="69">
        <v>73050</v>
      </c>
      <c r="E76" s="68" t="s">
        <v>808</v>
      </c>
      <c r="F76" s="68" t="s">
        <v>158</v>
      </c>
      <c r="G76" s="68" t="s">
        <v>64</v>
      </c>
      <c r="H76" s="68" t="s">
        <v>28</v>
      </c>
      <c r="I76" s="68" t="s">
        <v>29</v>
      </c>
      <c r="J76" s="68" t="s">
        <v>65</v>
      </c>
      <c r="K76" s="68" t="s">
        <v>158</v>
      </c>
      <c r="L76" s="10" t="s">
        <v>735</v>
      </c>
    </row>
    <row r="77" spans="1:12" x14ac:dyDescent="0.3">
      <c r="A77" s="68">
        <v>7008</v>
      </c>
      <c r="B77" s="68" t="s">
        <v>24</v>
      </c>
      <c r="C77" s="68" t="s">
        <v>810</v>
      </c>
      <c r="D77" s="69">
        <v>73050</v>
      </c>
      <c r="E77" s="68" t="s">
        <v>808</v>
      </c>
      <c r="F77" s="68" t="s">
        <v>809</v>
      </c>
      <c r="G77" s="68" t="s">
        <v>64</v>
      </c>
      <c r="H77" s="68" t="s">
        <v>28</v>
      </c>
      <c r="I77" s="68" t="s">
        <v>29</v>
      </c>
      <c r="J77" s="68" t="s">
        <v>65</v>
      </c>
      <c r="K77" s="68" t="s">
        <v>809</v>
      </c>
      <c r="L77" s="10" t="s">
        <v>735</v>
      </c>
    </row>
    <row r="78" spans="1:12" x14ac:dyDescent="0.3">
      <c r="A78" s="68">
        <v>7010</v>
      </c>
      <c r="B78" s="68" t="s">
        <v>24</v>
      </c>
      <c r="C78" s="68" t="s">
        <v>160</v>
      </c>
      <c r="D78" s="69">
        <v>73050</v>
      </c>
      <c r="E78" s="68" t="s">
        <v>161</v>
      </c>
      <c r="F78" s="68" t="s">
        <v>159</v>
      </c>
      <c r="G78" s="68" t="s">
        <v>162</v>
      </c>
      <c r="H78" s="68" t="s">
        <v>28</v>
      </c>
      <c r="I78" s="68" t="s">
        <v>163</v>
      </c>
      <c r="J78" s="68" t="s">
        <v>164</v>
      </c>
      <c r="K78" s="68" t="s">
        <v>159</v>
      </c>
      <c r="L78" s="10" t="s">
        <v>735</v>
      </c>
    </row>
    <row r="79" spans="1:12" x14ac:dyDescent="0.3">
      <c r="A79" s="68">
        <v>7101</v>
      </c>
      <c r="B79" s="68" t="s">
        <v>24</v>
      </c>
      <c r="C79" s="68" t="s">
        <v>165</v>
      </c>
      <c r="D79" s="69">
        <v>73050</v>
      </c>
      <c r="E79" s="68" t="s">
        <v>26</v>
      </c>
      <c r="F79" s="68" t="s">
        <v>150</v>
      </c>
      <c r="G79" s="68" t="s">
        <v>64</v>
      </c>
      <c r="H79" s="68" t="s">
        <v>28</v>
      </c>
      <c r="I79" s="68" t="s">
        <v>29</v>
      </c>
      <c r="J79" s="68" t="s">
        <v>65</v>
      </c>
      <c r="K79" s="68" t="s">
        <v>150</v>
      </c>
      <c r="L79" s="10" t="s">
        <v>735</v>
      </c>
    </row>
    <row r="80" spans="1:12" x14ac:dyDescent="0.3">
      <c r="A80" s="68">
        <v>7104</v>
      </c>
      <c r="B80" s="68" t="s">
        <v>24</v>
      </c>
      <c r="C80" s="68" t="s">
        <v>166</v>
      </c>
      <c r="D80" s="69">
        <v>73050</v>
      </c>
      <c r="E80" s="68" t="s">
        <v>26</v>
      </c>
      <c r="F80" s="68" t="s">
        <v>150</v>
      </c>
      <c r="G80" s="68" t="s">
        <v>125</v>
      </c>
      <c r="H80" s="68" t="s">
        <v>28</v>
      </c>
      <c r="I80" s="68" t="s">
        <v>29</v>
      </c>
      <c r="J80" s="68" t="s">
        <v>126</v>
      </c>
      <c r="K80" s="68" t="s">
        <v>150</v>
      </c>
      <c r="L80" s="10" t="s">
        <v>735</v>
      </c>
    </row>
    <row r="81" spans="1:12" x14ac:dyDescent="0.3">
      <c r="A81" s="68">
        <v>7105</v>
      </c>
      <c r="B81" s="68" t="s">
        <v>24</v>
      </c>
      <c r="C81" s="68" t="s">
        <v>167</v>
      </c>
      <c r="D81" s="69">
        <v>73050</v>
      </c>
      <c r="E81" s="68" t="s">
        <v>26</v>
      </c>
      <c r="F81" s="68" t="s">
        <v>150</v>
      </c>
      <c r="G81" s="68" t="s">
        <v>116</v>
      </c>
      <c r="H81" s="68" t="s">
        <v>28</v>
      </c>
      <c r="I81" s="68" t="s">
        <v>29</v>
      </c>
      <c r="J81" s="68" t="s">
        <v>116</v>
      </c>
      <c r="K81" s="68" t="s">
        <v>150</v>
      </c>
      <c r="L81" s="10" t="s">
        <v>735</v>
      </c>
    </row>
    <row r="82" spans="1:12" x14ac:dyDescent="0.3">
      <c r="A82" s="68">
        <v>730000</v>
      </c>
      <c r="B82" s="68" t="s">
        <v>24</v>
      </c>
      <c r="C82" s="68" t="s">
        <v>168</v>
      </c>
      <c r="D82" s="69">
        <v>73050</v>
      </c>
      <c r="E82" s="68" t="s">
        <v>161</v>
      </c>
      <c r="F82" s="68" t="s">
        <v>169</v>
      </c>
      <c r="G82" s="68" t="s">
        <v>162</v>
      </c>
      <c r="H82" s="68" t="s">
        <v>28</v>
      </c>
      <c r="I82" s="68" t="s">
        <v>163</v>
      </c>
      <c r="J82" s="68" t="s">
        <v>164</v>
      </c>
      <c r="K82" s="68" t="s">
        <v>169</v>
      </c>
      <c r="L82" s="10" t="s">
        <v>735</v>
      </c>
    </row>
    <row r="83" spans="1:12" x14ac:dyDescent="0.3">
      <c r="A83" s="68">
        <v>730100</v>
      </c>
      <c r="B83" s="68" t="s">
        <v>24</v>
      </c>
      <c r="C83" s="68" t="s">
        <v>171</v>
      </c>
      <c r="D83" s="69">
        <v>73050</v>
      </c>
      <c r="E83" s="68" t="s">
        <v>170</v>
      </c>
      <c r="F83" s="68" t="s">
        <v>172</v>
      </c>
      <c r="G83" s="68" t="s">
        <v>173</v>
      </c>
      <c r="H83" s="68" t="s">
        <v>28</v>
      </c>
      <c r="I83" s="68" t="s">
        <v>29</v>
      </c>
      <c r="J83" s="74" t="s">
        <v>831</v>
      </c>
      <c r="K83" s="68" t="s">
        <v>172</v>
      </c>
      <c r="L83" s="10" t="s">
        <v>834</v>
      </c>
    </row>
    <row r="84" spans="1:12" x14ac:dyDescent="0.3">
      <c r="A84" s="68">
        <v>730101</v>
      </c>
      <c r="B84" s="68" t="s">
        <v>836</v>
      </c>
      <c r="C84" s="68" t="s">
        <v>837</v>
      </c>
      <c r="D84" s="69"/>
      <c r="E84" s="68">
        <v>730101</v>
      </c>
      <c r="F84" s="68">
        <v>8115</v>
      </c>
      <c r="G84" s="68">
        <v>998007</v>
      </c>
      <c r="H84" s="74" t="s">
        <v>28</v>
      </c>
      <c r="I84" s="74" t="s">
        <v>813</v>
      </c>
      <c r="J84" s="74" t="s">
        <v>831</v>
      </c>
      <c r="K84" s="74" t="s">
        <v>172</v>
      </c>
      <c r="L84" s="83" t="s">
        <v>833</v>
      </c>
    </row>
    <row r="85" spans="1:12" x14ac:dyDescent="0.3">
      <c r="A85" s="68">
        <v>730110</v>
      </c>
      <c r="B85" s="68" t="s">
        <v>24</v>
      </c>
      <c r="C85" s="68" t="s">
        <v>176</v>
      </c>
      <c r="D85" s="69">
        <v>73050</v>
      </c>
      <c r="E85" s="68" t="s">
        <v>175</v>
      </c>
      <c r="F85" s="68" t="s">
        <v>177</v>
      </c>
      <c r="G85" s="68" t="s">
        <v>173</v>
      </c>
      <c r="H85" s="68" t="s">
        <v>28</v>
      </c>
      <c r="I85" s="68" t="s">
        <v>29</v>
      </c>
      <c r="J85" s="74" t="s">
        <v>831</v>
      </c>
      <c r="K85" s="68" t="s">
        <v>177</v>
      </c>
      <c r="L85" s="11" t="s">
        <v>726</v>
      </c>
    </row>
    <row r="86" spans="1:12" x14ac:dyDescent="0.3">
      <c r="A86" s="68">
        <v>730111</v>
      </c>
      <c r="B86" s="68" t="s">
        <v>24</v>
      </c>
      <c r="C86" s="68" t="s">
        <v>179</v>
      </c>
      <c r="D86" s="69">
        <v>73050</v>
      </c>
      <c r="E86" s="68" t="s">
        <v>178</v>
      </c>
      <c r="F86" s="68" t="s">
        <v>177</v>
      </c>
      <c r="G86" s="68" t="s">
        <v>173</v>
      </c>
      <c r="H86" s="68" t="s">
        <v>28</v>
      </c>
      <c r="I86" s="68" t="s">
        <v>92</v>
      </c>
      <c r="J86" s="74" t="s">
        <v>831</v>
      </c>
      <c r="K86" s="68" t="s">
        <v>177</v>
      </c>
      <c r="L86" s="11" t="s">
        <v>726</v>
      </c>
    </row>
    <row r="87" spans="1:12" x14ac:dyDescent="0.3">
      <c r="A87" s="68">
        <v>730120</v>
      </c>
      <c r="B87" s="68" t="s">
        <v>24</v>
      </c>
      <c r="C87" s="68" t="s">
        <v>181</v>
      </c>
      <c r="D87" s="69">
        <v>73050</v>
      </c>
      <c r="E87" s="68" t="s">
        <v>180</v>
      </c>
      <c r="F87" s="68" t="s">
        <v>177</v>
      </c>
      <c r="G87" s="68" t="s">
        <v>182</v>
      </c>
      <c r="H87" s="68" t="s">
        <v>28</v>
      </c>
      <c r="I87" s="68" t="s">
        <v>29</v>
      </c>
      <c r="J87" s="74" t="s">
        <v>831</v>
      </c>
      <c r="K87" s="68" t="s">
        <v>177</v>
      </c>
      <c r="L87" s="11" t="s">
        <v>727</v>
      </c>
    </row>
    <row r="88" spans="1:12" x14ac:dyDescent="0.3">
      <c r="A88" s="68">
        <v>730130</v>
      </c>
      <c r="B88" s="68" t="s">
        <v>24</v>
      </c>
      <c r="C88" s="68" t="s">
        <v>184</v>
      </c>
      <c r="D88" s="69">
        <v>73050</v>
      </c>
      <c r="E88" s="68" t="s">
        <v>183</v>
      </c>
      <c r="F88" s="68" t="s">
        <v>177</v>
      </c>
      <c r="G88" s="68" t="s">
        <v>185</v>
      </c>
      <c r="H88" s="68" t="s">
        <v>28</v>
      </c>
      <c r="I88" s="68" t="s">
        <v>29</v>
      </c>
      <c r="J88" s="74" t="s">
        <v>831</v>
      </c>
      <c r="K88" s="68" t="s">
        <v>177</v>
      </c>
      <c r="L88" s="11" t="s">
        <v>728</v>
      </c>
    </row>
    <row r="89" spans="1:12" x14ac:dyDescent="0.3">
      <c r="A89" s="68">
        <v>730140</v>
      </c>
      <c r="B89" s="68" t="s">
        <v>24</v>
      </c>
      <c r="C89" s="68" t="s">
        <v>812</v>
      </c>
      <c r="D89" s="69">
        <v>73050</v>
      </c>
      <c r="E89" s="68" t="s">
        <v>811</v>
      </c>
      <c r="F89" s="68" t="s">
        <v>177</v>
      </c>
      <c r="G89" s="68" t="s">
        <v>190</v>
      </c>
      <c r="H89" s="68" t="s">
        <v>28</v>
      </c>
      <c r="I89" s="68" t="s">
        <v>813</v>
      </c>
      <c r="J89" s="74" t="s">
        <v>831</v>
      </c>
      <c r="K89" s="68" t="s">
        <v>177</v>
      </c>
      <c r="L89" s="10" t="s">
        <v>821</v>
      </c>
    </row>
    <row r="90" spans="1:12" x14ac:dyDescent="0.3">
      <c r="A90" s="68">
        <v>730140</v>
      </c>
      <c r="B90" s="68" t="s">
        <v>24</v>
      </c>
      <c r="C90" s="68" t="s">
        <v>812</v>
      </c>
      <c r="D90" s="69">
        <v>73050</v>
      </c>
      <c r="E90" s="68" t="s">
        <v>811</v>
      </c>
      <c r="F90" s="68" t="s">
        <v>177</v>
      </c>
      <c r="G90" s="68" t="s">
        <v>190</v>
      </c>
      <c r="H90" s="68" t="s">
        <v>28</v>
      </c>
      <c r="I90" s="74" t="s">
        <v>197</v>
      </c>
      <c r="J90" s="74" t="s">
        <v>831</v>
      </c>
      <c r="K90" s="68" t="s">
        <v>177</v>
      </c>
      <c r="L90" s="10" t="s">
        <v>821</v>
      </c>
    </row>
    <row r="91" spans="1:12" x14ac:dyDescent="0.3">
      <c r="A91" s="68">
        <v>730505</v>
      </c>
      <c r="B91" s="68" t="s">
        <v>24</v>
      </c>
      <c r="C91" s="68" t="s">
        <v>187</v>
      </c>
      <c r="D91" s="69">
        <v>73050</v>
      </c>
      <c r="E91" s="68" t="s">
        <v>186</v>
      </c>
      <c r="F91" s="68" t="s">
        <v>177</v>
      </c>
      <c r="G91" s="68" t="s">
        <v>173</v>
      </c>
      <c r="H91" s="68" t="s">
        <v>28</v>
      </c>
      <c r="I91" s="68" t="s">
        <v>29</v>
      </c>
      <c r="J91" s="74" t="s">
        <v>831</v>
      </c>
      <c r="K91" s="68" t="s">
        <v>177</v>
      </c>
      <c r="L91" s="10" t="s">
        <v>729</v>
      </c>
    </row>
    <row r="92" spans="1:12" x14ac:dyDescent="0.3">
      <c r="A92" s="68">
        <v>730510</v>
      </c>
      <c r="B92" s="68" t="s">
        <v>24</v>
      </c>
      <c r="C92" s="68" t="s">
        <v>189</v>
      </c>
      <c r="D92" s="69">
        <v>73050</v>
      </c>
      <c r="E92" s="68" t="s">
        <v>188</v>
      </c>
      <c r="F92" s="68" t="s">
        <v>177</v>
      </c>
      <c r="G92" s="68" t="s">
        <v>190</v>
      </c>
      <c r="H92" s="68" t="s">
        <v>28</v>
      </c>
      <c r="I92" s="68" t="s">
        <v>29</v>
      </c>
      <c r="J92" s="68" t="s">
        <v>191</v>
      </c>
      <c r="K92" s="68" t="s">
        <v>177</v>
      </c>
      <c r="L92" s="10" t="s">
        <v>730</v>
      </c>
    </row>
    <row r="93" spans="1:12" x14ac:dyDescent="0.3">
      <c r="A93" s="68">
        <v>730515</v>
      </c>
      <c r="B93" s="68" t="s">
        <v>24</v>
      </c>
      <c r="C93" s="68" t="s">
        <v>193</v>
      </c>
      <c r="D93" s="69">
        <v>73050</v>
      </c>
      <c r="E93" s="68" t="s">
        <v>192</v>
      </c>
      <c r="F93" s="68" t="s">
        <v>194</v>
      </c>
      <c r="G93" s="68" t="s">
        <v>173</v>
      </c>
      <c r="H93" s="68" t="s">
        <v>28</v>
      </c>
      <c r="I93" s="68" t="s">
        <v>29</v>
      </c>
      <c r="J93" s="74" t="s">
        <v>831</v>
      </c>
      <c r="K93" s="68" t="s">
        <v>194</v>
      </c>
      <c r="L93" s="10" t="s">
        <v>731</v>
      </c>
    </row>
    <row r="94" spans="1:12" x14ac:dyDescent="0.3">
      <c r="A94" s="68">
        <v>730520</v>
      </c>
      <c r="B94" s="68" t="s">
        <v>24</v>
      </c>
      <c r="C94" s="68" t="s">
        <v>196</v>
      </c>
      <c r="D94" s="69">
        <v>73050</v>
      </c>
      <c r="E94" s="68" t="s">
        <v>195</v>
      </c>
      <c r="F94" s="68" t="s">
        <v>172</v>
      </c>
      <c r="G94" s="68" t="s">
        <v>173</v>
      </c>
      <c r="H94" s="68" t="s">
        <v>28</v>
      </c>
      <c r="I94" s="68" t="s">
        <v>197</v>
      </c>
      <c r="J94" s="74" t="s">
        <v>831</v>
      </c>
      <c r="K94" s="68" t="s">
        <v>172</v>
      </c>
      <c r="L94" s="10" t="s">
        <v>833</v>
      </c>
    </row>
    <row r="95" spans="1:12" x14ac:dyDescent="0.3">
      <c r="A95" s="68">
        <v>730530</v>
      </c>
      <c r="B95" s="68" t="s">
        <v>24</v>
      </c>
      <c r="C95" s="68" t="s">
        <v>199</v>
      </c>
      <c r="D95" s="69">
        <v>73050</v>
      </c>
      <c r="E95" s="68" t="s">
        <v>198</v>
      </c>
      <c r="F95" s="68" t="s">
        <v>172</v>
      </c>
      <c r="G95" s="68" t="s">
        <v>173</v>
      </c>
      <c r="H95" s="68" t="s">
        <v>28</v>
      </c>
      <c r="I95" s="68" t="s">
        <v>197</v>
      </c>
      <c r="J95" s="74" t="s">
        <v>831</v>
      </c>
      <c r="K95" s="68" t="s">
        <v>172</v>
      </c>
      <c r="L95" s="10" t="s">
        <v>820</v>
      </c>
    </row>
    <row r="96" spans="1:12" x14ac:dyDescent="0.3">
      <c r="A96" s="68">
        <v>730535</v>
      </c>
      <c r="B96" s="68" t="s">
        <v>24</v>
      </c>
      <c r="C96" s="68" t="s">
        <v>201</v>
      </c>
      <c r="D96" s="69">
        <v>73050</v>
      </c>
      <c r="E96" s="68" t="s">
        <v>200</v>
      </c>
      <c r="F96" s="68" t="s">
        <v>177</v>
      </c>
      <c r="G96" s="68" t="s">
        <v>202</v>
      </c>
      <c r="H96" s="68" t="s">
        <v>28</v>
      </c>
      <c r="I96" s="68" t="s">
        <v>203</v>
      </c>
      <c r="J96" s="74" t="s">
        <v>831</v>
      </c>
      <c r="K96" s="68" t="s">
        <v>177</v>
      </c>
      <c r="L96" s="10" t="s">
        <v>835</v>
      </c>
    </row>
    <row r="97" spans="1:12" x14ac:dyDescent="0.3">
      <c r="A97" s="68">
        <v>730540</v>
      </c>
      <c r="B97" s="68" t="s">
        <v>24</v>
      </c>
      <c r="C97" s="68" t="s">
        <v>205</v>
      </c>
      <c r="D97" s="69">
        <v>73050</v>
      </c>
      <c r="E97" s="68" t="s">
        <v>204</v>
      </c>
      <c r="F97" s="68" t="s">
        <v>177</v>
      </c>
      <c r="G97" s="68" t="s">
        <v>202</v>
      </c>
      <c r="H97" s="68" t="s">
        <v>28</v>
      </c>
      <c r="I97" s="68" t="s">
        <v>197</v>
      </c>
      <c r="J97" s="74" t="s">
        <v>831</v>
      </c>
      <c r="K97" s="68" t="s">
        <v>177</v>
      </c>
      <c r="L97" s="10" t="s">
        <v>835</v>
      </c>
    </row>
    <row r="98" spans="1:12" x14ac:dyDescent="0.3">
      <c r="A98" s="68">
        <v>730545</v>
      </c>
      <c r="B98" s="68" t="s">
        <v>24</v>
      </c>
      <c r="C98" s="68" t="s">
        <v>207</v>
      </c>
      <c r="D98" s="69">
        <v>73050</v>
      </c>
      <c r="E98" s="68" t="s">
        <v>206</v>
      </c>
      <c r="F98" s="68" t="s">
        <v>177</v>
      </c>
      <c r="G98" s="68" t="s">
        <v>202</v>
      </c>
      <c r="H98" s="68" t="s">
        <v>28</v>
      </c>
      <c r="I98" s="68" t="s">
        <v>163</v>
      </c>
      <c r="J98" s="74" t="s">
        <v>831</v>
      </c>
      <c r="K98" s="68" t="s">
        <v>177</v>
      </c>
      <c r="L98" s="10" t="s">
        <v>835</v>
      </c>
    </row>
    <row r="99" spans="1:12" x14ac:dyDescent="0.3">
      <c r="A99" s="68">
        <v>730550</v>
      </c>
      <c r="B99" s="68" t="s">
        <v>24</v>
      </c>
      <c r="C99" s="68" t="s">
        <v>209</v>
      </c>
      <c r="D99" s="69">
        <v>73050</v>
      </c>
      <c r="E99" s="68" t="s">
        <v>208</v>
      </c>
      <c r="F99" s="68" t="s">
        <v>177</v>
      </c>
      <c r="G99" s="68" t="s">
        <v>202</v>
      </c>
      <c r="H99" s="68" t="s">
        <v>28</v>
      </c>
      <c r="I99" s="68" t="s">
        <v>210</v>
      </c>
      <c r="J99" s="74" t="s">
        <v>831</v>
      </c>
      <c r="K99" s="68" t="s">
        <v>177</v>
      </c>
      <c r="L99" s="10" t="s">
        <v>733</v>
      </c>
    </row>
    <row r="100" spans="1:12" x14ac:dyDescent="0.3">
      <c r="A100" s="68">
        <v>730555</v>
      </c>
      <c r="B100" s="68" t="s">
        <v>24</v>
      </c>
      <c r="C100" s="68" t="s">
        <v>212</v>
      </c>
      <c r="D100" s="69">
        <v>73050</v>
      </c>
      <c r="E100" s="68" t="s">
        <v>211</v>
      </c>
      <c r="F100" s="68" t="s">
        <v>177</v>
      </c>
      <c r="G100" s="68" t="s">
        <v>202</v>
      </c>
      <c r="H100" s="68" t="s">
        <v>28</v>
      </c>
      <c r="I100" s="68" t="s">
        <v>210</v>
      </c>
      <c r="J100" s="74" t="s">
        <v>831</v>
      </c>
      <c r="K100" s="68" t="s">
        <v>177</v>
      </c>
      <c r="L100" s="10" t="s">
        <v>734</v>
      </c>
    </row>
    <row r="101" spans="1:12" x14ac:dyDescent="0.3">
      <c r="A101" s="68">
        <v>730560</v>
      </c>
      <c r="B101" s="68" t="s">
        <v>24</v>
      </c>
      <c r="C101" s="68" t="s">
        <v>214</v>
      </c>
      <c r="D101" s="69">
        <v>73050</v>
      </c>
      <c r="E101" s="68" t="s">
        <v>213</v>
      </c>
      <c r="F101" s="68" t="s">
        <v>172</v>
      </c>
      <c r="G101" s="68" t="s">
        <v>173</v>
      </c>
      <c r="H101" s="68" t="s">
        <v>28</v>
      </c>
      <c r="I101" s="68" t="s">
        <v>197</v>
      </c>
      <c r="J101" s="74" t="s">
        <v>831</v>
      </c>
      <c r="K101" s="68" t="s">
        <v>172</v>
      </c>
      <c r="L101" s="10" t="s">
        <v>820</v>
      </c>
    </row>
    <row r="102" spans="1:12" x14ac:dyDescent="0.3">
      <c r="A102" s="68">
        <v>730565</v>
      </c>
      <c r="B102" s="68" t="s">
        <v>24</v>
      </c>
      <c r="C102" s="68" t="s">
        <v>814</v>
      </c>
      <c r="D102" s="69">
        <v>73050</v>
      </c>
      <c r="E102" s="68" t="s">
        <v>215</v>
      </c>
      <c r="F102" s="68" t="s">
        <v>177</v>
      </c>
      <c r="G102" s="68" t="s">
        <v>202</v>
      </c>
      <c r="H102" s="68" t="s">
        <v>28</v>
      </c>
      <c r="I102" s="68" t="s">
        <v>197</v>
      </c>
      <c r="J102" s="74" t="s">
        <v>831</v>
      </c>
      <c r="K102" s="68" t="s">
        <v>177</v>
      </c>
      <c r="L102" s="10" t="s">
        <v>832</v>
      </c>
    </row>
    <row r="103" spans="1:12" x14ac:dyDescent="0.3">
      <c r="A103" s="68">
        <v>730575</v>
      </c>
      <c r="B103" s="68" t="s">
        <v>24</v>
      </c>
      <c r="C103" s="68" t="s">
        <v>830</v>
      </c>
      <c r="D103" s="69">
        <v>73050</v>
      </c>
      <c r="E103" s="68">
        <v>730575</v>
      </c>
      <c r="F103" s="74" t="s">
        <v>225</v>
      </c>
      <c r="G103" s="68" t="s">
        <v>202</v>
      </c>
      <c r="H103" s="68" t="s">
        <v>28</v>
      </c>
      <c r="I103" s="74" t="s">
        <v>813</v>
      </c>
      <c r="J103" s="74" t="s">
        <v>831</v>
      </c>
      <c r="K103" s="74" t="s">
        <v>225</v>
      </c>
      <c r="L103" s="10" t="s">
        <v>832</v>
      </c>
    </row>
    <row r="104" spans="1:12" x14ac:dyDescent="0.3">
      <c r="A104" s="68">
        <v>731035</v>
      </c>
      <c r="B104" s="68" t="s">
        <v>24</v>
      </c>
      <c r="C104" s="68" t="s">
        <v>217</v>
      </c>
      <c r="D104" s="69">
        <v>73050</v>
      </c>
      <c r="E104" s="68" t="s">
        <v>216</v>
      </c>
      <c r="F104" s="68" t="s">
        <v>177</v>
      </c>
      <c r="G104" s="68" t="s">
        <v>202</v>
      </c>
      <c r="H104" s="68" t="s">
        <v>28</v>
      </c>
      <c r="I104" s="68" t="s">
        <v>29</v>
      </c>
      <c r="J104" s="74" t="s">
        <v>831</v>
      </c>
      <c r="K104" s="68" t="s">
        <v>177</v>
      </c>
      <c r="L104" s="10" t="s">
        <v>732</v>
      </c>
    </row>
    <row r="105" spans="1:12" x14ac:dyDescent="0.3">
      <c r="A105" s="68">
        <v>750300</v>
      </c>
      <c r="B105" s="68" t="s">
        <v>24</v>
      </c>
      <c r="C105" s="68" t="s">
        <v>219</v>
      </c>
      <c r="D105" s="69">
        <v>73050</v>
      </c>
      <c r="E105" s="68" t="s">
        <v>218</v>
      </c>
      <c r="F105" s="68" t="s">
        <v>177</v>
      </c>
      <c r="G105" s="68" t="s">
        <v>182</v>
      </c>
      <c r="H105" s="68" t="s">
        <v>28</v>
      </c>
      <c r="I105" s="68" t="s">
        <v>29</v>
      </c>
      <c r="J105" s="74" t="s">
        <v>831</v>
      </c>
      <c r="K105" s="68" t="s">
        <v>177</v>
      </c>
      <c r="L105" s="10" t="s">
        <v>735</v>
      </c>
    </row>
    <row r="106" spans="1:12" x14ac:dyDescent="0.3">
      <c r="A106" s="68">
        <v>8000</v>
      </c>
      <c r="B106" s="68" t="s">
        <v>24</v>
      </c>
      <c r="C106" s="68" t="s">
        <v>221</v>
      </c>
      <c r="D106" s="69">
        <v>73050</v>
      </c>
      <c r="E106" s="68" t="s">
        <v>26</v>
      </c>
      <c r="F106" s="68" t="s">
        <v>220</v>
      </c>
      <c r="G106" s="68" t="s">
        <v>173</v>
      </c>
      <c r="H106" s="68" t="s">
        <v>28</v>
      </c>
      <c r="I106" s="68" t="s">
        <v>29</v>
      </c>
      <c r="J106" s="68" t="s">
        <v>174</v>
      </c>
      <c r="K106" s="68" t="s">
        <v>220</v>
      </c>
      <c r="L106" s="10" t="s">
        <v>735</v>
      </c>
    </row>
    <row r="107" spans="1:12" x14ac:dyDescent="0.3">
      <c r="A107" s="68" t="s">
        <v>222</v>
      </c>
      <c r="B107" s="68" t="s">
        <v>24</v>
      </c>
      <c r="C107" s="68" t="s">
        <v>223</v>
      </c>
      <c r="D107" s="69">
        <v>73050</v>
      </c>
      <c r="E107" s="68" t="s">
        <v>224</v>
      </c>
      <c r="F107" s="68" t="s">
        <v>220</v>
      </c>
      <c r="G107" s="68" t="s">
        <v>162</v>
      </c>
      <c r="H107" s="68" t="s">
        <v>28</v>
      </c>
      <c r="I107" s="68" t="s">
        <v>163</v>
      </c>
      <c r="J107" s="68" t="s">
        <v>164</v>
      </c>
      <c r="K107" s="68" t="s">
        <v>220</v>
      </c>
      <c r="L107" s="10" t="s">
        <v>735</v>
      </c>
    </row>
    <row r="108" spans="1:12" x14ac:dyDescent="0.3">
      <c r="A108" s="68">
        <v>8050</v>
      </c>
      <c r="B108" s="68" t="s">
        <v>24</v>
      </c>
      <c r="C108" s="68" t="s">
        <v>226</v>
      </c>
      <c r="D108" s="69">
        <v>73050</v>
      </c>
      <c r="E108" s="68" t="s">
        <v>26</v>
      </c>
      <c r="F108" s="68" t="s">
        <v>225</v>
      </c>
      <c r="G108" s="68" t="s">
        <v>227</v>
      </c>
      <c r="H108" s="68" t="s">
        <v>28</v>
      </c>
      <c r="I108" s="68" t="s">
        <v>29</v>
      </c>
      <c r="J108" s="68" t="s">
        <v>228</v>
      </c>
      <c r="K108" s="68" t="s">
        <v>225</v>
      </c>
      <c r="L108" s="10" t="s">
        <v>735</v>
      </c>
    </row>
    <row r="109" spans="1:12" x14ac:dyDescent="0.3">
      <c r="A109" s="68">
        <v>8060</v>
      </c>
      <c r="B109" s="68" t="s">
        <v>24</v>
      </c>
      <c r="C109" s="68" t="s">
        <v>845</v>
      </c>
      <c r="D109" s="69"/>
      <c r="E109" s="74" t="s">
        <v>26</v>
      </c>
      <c r="F109" s="74" t="s">
        <v>842</v>
      </c>
      <c r="G109" s="74" t="s">
        <v>843</v>
      </c>
      <c r="H109" s="74" t="s">
        <v>28</v>
      </c>
      <c r="I109" s="74" t="s">
        <v>29</v>
      </c>
      <c r="J109" s="74" t="s">
        <v>228</v>
      </c>
      <c r="K109" s="74" t="s">
        <v>842</v>
      </c>
      <c r="L109" s="10" t="s">
        <v>844</v>
      </c>
    </row>
    <row r="110" spans="1:12" x14ac:dyDescent="0.3">
      <c r="A110" s="68">
        <v>8100</v>
      </c>
      <c r="B110" s="68" t="s">
        <v>24</v>
      </c>
      <c r="C110" s="68" t="s">
        <v>230</v>
      </c>
      <c r="D110" s="69">
        <v>73050</v>
      </c>
      <c r="E110" s="68" t="s">
        <v>26</v>
      </c>
      <c r="F110" s="68" t="s">
        <v>229</v>
      </c>
      <c r="G110" s="68" t="s">
        <v>227</v>
      </c>
      <c r="H110" s="68" t="s">
        <v>28</v>
      </c>
      <c r="I110" s="68" t="s">
        <v>29</v>
      </c>
      <c r="J110" s="68" t="s">
        <v>228</v>
      </c>
      <c r="K110" s="68" t="s">
        <v>229</v>
      </c>
      <c r="L110" s="10" t="s">
        <v>735</v>
      </c>
    </row>
    <row r="111" spans="1:12" x14ac:dyDescent="0.3">
      <c r="A111" s="68">
        <v>810005</v>
      </c>
      <c r="B111" s="68" t="s">
        <v>24</v>
      </c>
      <c r="C111" s="68" t="s">
        <v>232</v>
      </c>
      <c r="D111" s="69">
        <v>73050</v>
      </c>
      <c r="E111" s="68" t="s">
        <v>231</v>
      </c>
      <c r="F111" s="68" t="s">
        <v>86</v>
      </c>
      <c r="G111" s="68" t="s">
        <v>233</v>
      </c>
      <c r="H111" s="68" t="s">
        <v>28</v>
      </c>
      <c r="I111" s="68" t="s">
        <v>46</v>
      </c>
      <c r="J111" s="68" t="s">
        <v>234</v>
      </c>
      <c r="K111" s="68" t="s">
        <v>86</v>
      </c>
      <c r="L111" s="10" t="s">
        <v>735</v>
      </c>
    </row>
    <row r="112" spans="1:12" x14ac:dyDescent="0.3">
      <c r="A112" s="68">
        <v>8105</v>
      </c>
      <c r="B112" s="68" t="s">
        <v>24</v>
      </c>
      <c r="C112" s="68" t="s">
        <v>236</v>
      </c>
      <c r="D112" s="69">
        <v>73050</v>
      </c>
      <c r="E112" s="68" t="s">
        <v>26</v>
      </c>
      <c r="F112" s="68" t="s">
        <v>235</v>
      </c>
      <c r="G112" s="68" t="s">
        <v>237</v>
      </c>
      <c r="H112" s="68" t="s">
        <v>28</v>
      </c>
      <c r="I112" s="68" t="s">
        <v>29</v>
      </c>
      <c r="J112" s="68" t="s">
        <v>238</v>
      </c>
      <c r="K112" s="68" t="s">
        <v>235</v>
      </c>
      <c r="L112" s="10" t="s">
        <v>735</v>
      </c>
    </row>
    <row r="113" spans="1:12" x14ac:dyDescent="0.3">
      <c r="A113" s="68">
        <v>8110</v>
      </c>
      <c r="B113" s="68" t="s">
        <v>24</v>
      </c>
      <c r="C113" s="68" t="s">
        <v>168</v>
      </c>
      <c r="D113" s="69"/>
      <c r="E113" s="74" t="s">
        <v>161</v>
      </c>
      <c r="F113" s="74" t="s">
        <v>169</v>
      </c>
      <c r="G113" s="74" t="s">
        <v>162</v>
      </c>
      <c r="H113" s="74" t="s">
        <v>28</v>
      </c>
      <c r="I113" s="74" t="s">
        <v>163</v>
      </c>
      <c r="J113" s="74" t="s">
        <v>164</v>
      </c>
      <c r="K113" s="74" t="s">
        <v>169</v>
      </c>
      <c r="L113" s="10" t="s">
        <v>735</v>
      </c>
    </row>
    <row r="114" spans="1:12" x14ac:dyDescent="0.3">
      <c r="A114" s="68">
        <v>8120</v>
      </c>
      <c r="B114" s="68" t="s">
        <v>24</v>
      </c>
      <c r="C114" s="68" t="s">
        <v>240</v>
      </c>
      <c r="D114" s="69">
        <v>73050</v>
      </c>
      <c r="E114" s="68" t="s">
        <v>161</v>
      </c>
      <c r="F114" s="68" t="s">
        <v>239</v>
      </c>
      <c r="G114" s="68" t="s">
        <v>162</v>
      </c>
      <c r="H114" s="68" t="s">
        <v>28</v>
      </c>
      <c r="I114" s="68" t="s">
        <v>163</v>
      </c>
      <c r="J114" s="68" t="s">
        <v>164</v>
      </c>
      <c r="K114" s="68" t="s">
        <v>239</v>
      </c>
      <c r="L114" s="10" t="s">
        <v>735</v>
      </c>
    </row>
    <row r="115" spans="1:12" x14ac:dyDescent="0.3">
      <c r="A115" s="68" t="s">
        <v>241</v>
      </c>
      <c r="B115" s="68" t="s">
        <v>24</v>
      </c>
      <c r="C115" s="68" t="s">
        <v>242</v>
      </c>
      <c r="D115" s="69">
        <v>73050</v>
      </c>
      <c r="E115" s="68" t="s">
        <v>161</v>
      </c>
      <c r="F115" s="68" t="s">
        <v>239</v>
      </c>
      <c r="G115" s="68" t="s">
        <v>243</v>
      </c>
      <c r="H115" s="68" t="s">
        <v>28</v>
      </c>
      <c r="I115" s="68" t="s">
        <v>163</v>
      </c>
      <c r="J115" s="68" t="s">
        <v>244</v>
      </c>
      <c r="K115" s="68" t="s">
        <v>239</v>
      </c>
      <c r="L115" s="10" t="s">
        <v>735</v>
      </c>
    </row>
    <row r="116" spans="1:12" x14ac:dyDescent="0.3">
      <c r="A116" s="68">
        <v>8130</v>
      </c>
      <c r="B116" s="68" t="s">
        <v>24</v>
      </c>
      <c r="C116" s="68" t="s">
        <v>246</v>
      </c>
      <c r="D116" s="69">
        <v>73050</v>
      </c>
      <c r="E116" s="68" t="s">
        <v>224</v>
      </c>
      <c r="F116" s="68" t="s">
        <v>245</v>
      </c>
      <c r="G116" s="68" t="s">
        <v>162</v>
      </c>
      <c r="H116" s="68" t="s">
        <v>28</v>
      </c>
      <c r="I116" s="68" t="s">
        <v>163</v>
      </c>
      <c r="J116" s="68" t="s">
        <v>164</v>
      </c>
      <c r="K116" s="68" t="s">
        <v>245</v>
      </c>
      <c r="L116" s="10" t="s">
        <v>735</v>
      </c>
    </row>
    <row r="117" spans="1:12" x14ac:dyDescent="0.3">
      <c r="A117" s="68">
        <v>8135</v>
      </c>
      <c r="B117" s="68" t="s">
        <v>24</v>
      </c>
      <c r="C117" s="68" t="s">
        <v>248</v>
      </c>
      <c r="D117" s="69">
        <v>73050</v>
      </c>
      <c r="E117" s="68" t="s">
        <v>249</v>
      </c>
      <c r="F117" s="68" t="s">
        <v>247</v>
      </c>
      <c r="G117" s="68" t="s">
        <v>162</v>
      </c>
      <c r="H117" s="68" t="s">
        <v>28</v>
      </c>
      <c r="I117" s="68" t="s">
        <v>163</v>
      </c>
      <c r="J117" s="68" t="s">
        <v>164</v>
      </c>
      <c r="K117" s="68" t="s">
        <v>247</v>
      </c>
      <c r="L117" s="10" t="s">
        <v>735</v>
      </c>
    </row>
    <row r="118" spans="1:12" x14ac:dyDescent="0.3">
      <c r="A118" s="68">
        <v>8140</v>
      </c>
      <c r="B118" s="68" t="s">
        <v>24</v>
      </c>
      <c r="C118" s="68" t="s">
        <v>251</v>
      </c>
      <c r="D118" s="69">
        <v>73050</v>
      </c>
      <c r="E118" s="68" t="s">
        <v>26</v>
      </c>
      <c r="F118" s="68" t="s">
        <v>250</v>
      </c>
      <c r="G118" s="68" t="s">
        <v>156</v>
      </c>
      <c r="H118" s="68" t="s">
        <v>28</v>
      </c>
      <c r="I118" s="68" t="s">
        <v>29</v>
      </c>
      <c r="J118" s="68" t="s">
        <v>156</v>
      </c>
      <c r="K118" s="68" t="s">
        <v>250</v>
      </c>
      <c r="L118" s="10" t="s">
        <v>735</v>
      </c>
    </row>
    <row r="119" spans="1:12" x14ac:dyDescent="0.3">
      <c r="A119" s="68">
        <v>8141</v>
      </c>
      <c r="B119" s="68" t="s">
        <v>24</v>
      </c>
      <c r="C119" s="68" t="s">
        <v>253</v>
      </c>
      <c r="D119" s="69">
        <v>73050</v>
      </c>
      <c r="E119" s="68" t="s">
        <v>26</v>
      </c>
      <c r="F119" s="68" t="s">
        <v>252</v>
      </c>
      <c r="G119" s="68" t="s">
        <v>156</v>
      </c>
      <c r="H119" s="68" t="s">
        <v>28</v>
      </c>
      <c r="I119" s="68" t="s">
        <v>29</v>
      </c>
      <c r="J119" s="68" t="s">
        <v>156</v>
      </c>
      <c r="K119" s="68" t="s">
        <v>252</v>
      </c>
      <c r="L119" s="10" t="s">
        <v>735</v>
      </c>
    </row>
    <row r="120" spans="1:12" x14ac:dyDescent="0.3">
      <c r="A120" s="68">
        <v>8142</v>
      </c>
      <c r="B120" s="68" t="s">
        <v>24</v>
      </c>
      <c r="C120" s="68" t="s">
        <v>255</v>
      </c>
      <c r="D120" s="69">
        <v>73050</v>
      </c>
      <c r="E120" s="68" t="s">
        <v>26</v>
      </c>
      <c r="F120" s="68" t="s">
        <v>254</v>
      </c>
      <c r="G120" s="68" t="s">
        <v>156</v>
      </c>
      <c r="H120" s="68" t="s">
        <v>28</v>
      </c>
      <c r="I120" s="68" t="s">
        <v>29</v>
      </c>
      <c r="J120" s="68" t="s">
        <v>156</v>
      </c>
      <c r="K120" s="68" t="s">
        <v>254</v>
      </c>
      <c r="L120" s="10" t="s">
        <v>735</v>
      </c>
    </row>
    <row r="121" spans="1:12" x14ac:dyDescent="0.3">
      <c r="A121" s="68">
        <v>8143</v>
      </c>
      <c r="B121" s="68" t="s">
        <v>24</v>
      </c>
      <c r="C121" s="68" t="s">
        <v>257</v>
      </c>
      <c r="D121" s="69">
        <v>73050</v>
      </c>
      <c r="E121" s="68" t="s">
        <v>26</v>
      </c>
      <c r="F121" s="68" t="s">
        <v>256</v>
      </c>
      <c r="G121" s="68" t="s">
        <v>156</v>
      </c>
      <c r="H121" s="68" t="s">
        <v>28</v>
      </c>
      <c r="I121" s="68" t="s">
        <v>29</v>
      </c>
      <c r="J121" s="68" t="s">
        <v>156</v>
      </c>
      <c r="K121" s="68" t="s">
        <v>256</v>
      </c>
      <c r="L121" s="10" t="s">
        <v>735</v>
      </c>
    </row>
    <row r="122" spans="1:12" x14ac:dyDescent="0.3">
      <c r="A122" s="68">
        <v>8144</v>
      </c>
      <c r="B122" s="68" t="s">
        <v>24</v>
      </c>
      <c r="C122" s="68" t="s">
        <v>259</v>
      </c>
      <c r="D122" s="69">
        <v>73050</v>
      </c>
      <c r="E122" s="68" t="s">
        <v>26</v>
      </c>
      <c r="F122" s="68" t="s">
        <v>258</v>
      </c>
      <c r="G122" s="68" t="s">
        <v>156</v>
      </c>
      <c r="H122" s="68" t="s">
        <v>28</v>
      </c>
      <c r="I122" s="68" t="s">
        <v>29</v>
      </c>
      <c r="J122" s="68" t="s">
        <v>156</v>
      </c>
      <c r="K122" s="68" t="s">
        <v>258</v>
      </c>
      <c r="L122" s="10" t="s">
        <v>735</v>
      </c>
    </row>
    <row r="123" spans="1:12" x14ac:dyDescent="0.3">
      <c r="A123" s="68">
        <v>8150</v>
      </c>
      <c r="B123" s="68" t="s">
        <v>24</v>
      </c>
      <c r="C123" s="68" t="s">
        <v>261</v>
      </c>
      <c r="D123" s="69">
        <v>73050</v>
      </c>
      <c r="E123" s="68" t="s">
        <v>262</v>
      </c>
      <c r="F123" s="68" t="s">
        <v>260</v>
      </c>
      <c r="G123" s="68" t="s">
        <v>263</v>
      </c>
      <c r="H123" s="68" t="s">
        <v>28</v>
      </c>
      <c r="I123" s="68" t="s">
        <v>163</v>
      </c>
      <c r="J123" s="68" t="s">
        <v>264</v>
      </c>
      <c r="K123" s="68" t="s">
        <v>260</v>
      </c>
      <c r="L123" s="10" t="s">
        <v>735</v>
      </c>
    </row>
    <row r="124" spans="1:12" x14ac:dyDescent="0.3">
      <c r="A124" s="68">
        <v>8160</v>
      </c>
      <c r="B124" s="68" t="s">
        <v>24</v>
      </c>
      <c r="C124" s="68" t="s">
        <v>266</v>
      </c>
      <c r="D124" s="69">
        <v>73050</v>
      </c>
      <c r="E124" s="68" t="s">
        <v>161</v>
      </c>
      <c r="F124" s="68" t="s">
        <v>265</v>
      </c>
      <c r="G124" s="68" t="s">
        <v>162</v>
      </c>
      <c r="H124" s="68" t="s">
        <v>28</v>
      </c>
      <c r="I124" s="68" t="s">
        <v>163</v>
      </c>
      <c r="J124" s="68" t="s">
        <v>164</v>
      </c>
      <c r="K124" s="68" t="s">
        <v>265</v>
      </c>
      <c r="L124" s="10" t="s">
        <v>735</v>
      </c>
    </row>
    <row r="125" spans="1:12" x14ac:dyDescent="0.3">
      <c r="A125" s="68">
        <v>816001</v>
      </c>
      <c r="B125" s="68" t="s">
        <v>24</v>
      </c>
      <c r="C125" s="68" t="s">
        <v>268</v>
      </c>
      <c r="D125" s="69">
        <v>73050</v>
      </c>
      <c r="E125" s="68" t="s">
        <v>267</v>
      </c>
      <c r="F125" s="68" t="s">
        <v>269</v>
      </c>
      <c r="G125" s="68" t="s">
        <v>233</v>
      </c>
      <c r="H125" s="68" t="s">
        <v>28</v>
      </c>
      <c r="I125" s="68" t="s">
        <v>46</v>
      </c>
      <c r="J125" s="68" t="s">
        <v>234</v>
      </c>
      <c r="K125" s="68" t="s">
        <v>269</v>
      </c>
      <c r="L125" s="10" t="s">
        <v>735</v>
      </c>
    </row>
    <row r="126" spans="1:12" x14ac:dyDescent="0.3">
      <c r="A126" s="68">
        <v>816002</v>
      </c>
      <c r="B126" s="68" t="s">
        <v>24</v>
      </c>
      <c r="C126" s="68" t="s">
        <v>271</v>
      </c>
      <c r="D126" s="69">
        <v>73050</v>
      </c>
      <c r="E126" s="68" t="s">
        <v>270</v>
      </c>
      <c r="F126" s="68" t="s">
        <v>269</v>
      </c>
      <c r="G126" s="68" t="s">
        <v>233</v>
      </c>
      <c r="H126" s="68" t="s">
        <v>28</v>
      </c>
      <c r="I126" s="68" t="s">
        <v>46</v>
      </c>
      <c r="J126" s="68" t="s">
        <v>234</v>
      </c>
      <c r="K126" s="68" t="s">
        <v>269</v>
      </c>
      <c r="L126" s="10" t="s">
        <v>735</v>
      </c>
    </row>
    <row r="127" spans="1:12" x14ac:dyDescent="0.3">
      <c r="A127" s="68">
        <v>816003</v>
      </c>
      <c r="B127" s="68" t="s">
        <v>24</v>
      </c>
      <c r="C127" s="68" t="s">
        <v>273</v>
      </c>
      <c r="D127" s="69">
        <v>73050</v>
      </c>
      <c r="E127" s="68" t="s">
        <v>272</v>
      </c>
      <c r="F127" s="68" t="s">
        <v>269</v>
      </c>
      <c r="G127" s="68" t="s">
        <v>233</v>
      </c>
      <c r="H127" s="68" t="s">
        <v>28</v>
      </c>
      <c r="I127" s="68" t="s">
        <v>46</v>
      </c>
      <c r="J127" s="68" t="s">
        <v>234</v>
      </c>
      <c r="K127" s="68" t="s">
        <v>269</v>
      </c>
      <c r="L127" s="10" t="s">
        <v>735</v>
      </c>
    </row>
    <row r="128" spans="1:12" x14ac:dyDescent="0.3">
      <c r="A128" s="68">
        <v>816004</v>
      </c>
      <c r="B128" s="68" t="s">
        <v>24</v>
      </c>
      <c r="C128" s="68" t="s">
        <v>275</v>
      </c>
      <c r="D128" s="69">
        <v>73050</v>
      </c>
      <c r="E128" s="68" t="s">
        <v>274</v>
      </c>
      <c r="F128" s="68" t="s">
        <v>269</v>
      </c>
      <c r="G128" s="68" t="s">
        <v>233</v>
      </c>
      <c r="H128" s="68" t="s">
        <v>28</v>
      </c>
      <c r="I128" s="68" t="s">
        <v>46</v>
      </c>
      <c r="J128" s="68" t="s">
        <v>234</v>
      </c>
      <c r="K128" s="68" t="s">
        <v>269</v>
      </c>
      <c r="L128" s="10" t="s">
        <v>735</v>
      </c>
    </row>
    <row r="129" spans="1:12" x14ac:dyDescent="0.3">
      <c r="A129" s="68">
        <v>816005</v>
      </c>
      <c r="B129" s="68" t="s">
        <v>24</v>
      </c>
      <c r="C129" s="68" t="s">
        <v>277</v>
      </c>
      <c r="D129" s="69">
        <v>73050</v>
      </c>
      <c r="E129" s="68" t="s">
        <v>276</v>
      </c>
      <c r="F129" s="68" t="s">
        <v>86</v>
      </c>
      <c r="G129" s="68" t="s">
        <v>233</v>
      </c>
      <c r="H129" s="68" t="s">
        <v>28</v>
      </c>
      <c r="I129" s="68" t="s">
        <v>46</v>
      </c>
      <c r="J129" s="68" t="s">
        <v>234</v>
      </c>
      <c r="K129" s="68" t="s">
        <v>86</v>
      </c>
      <c r="L129" s="10" t="s">
        <v>735</v>
      </c>
    </row>
    <row r="130" spans="1:12" x14ac:dyDescent="0.3">
      <c r="A130" s="68">
        <v>816006</v>
      </c>
      <c r="B130" s="68" t="s">
        <v>24</v>
      </c>
      <c r="C130" s="68" t="s">
        <v>279</v>
      </c>
      <c r="D130" s="69">
        <v>73050</v>
      </c>
      <c r="E130" s="68" t="s">
        <v>278</v>
      </c>
      <c r="F130" s="68" t="s">
        <v>86</v>
      </c>
      <c r="G130" s="68" t="s">
        <v>233</v>
      </c>
      <c r="H130" s="68" t="s">
        <v>28</v>
      </c>
      <c r="I130" s="68" t="s">
        <v>46</v>
      </c>
      <c r="J130" s="68" t="s">
        <v>234</v>
      </c>
      <c r="K130" s="68" t="s">
        <v>86</v>
      </c>
      <c r="L130" s="10" t="s">
        <v>735</v>
      </c>
    </row>
    <row r="131" spans="1:12" x14ac:dyDescent="0.3">
      <c r="A131" s="68">
        <v>816007</v>
      </c>
      <c r="B131" s="68" t="s">
        <v>24</v>
      </c>
      <c r="C131" s="68" t="s">
        <v>281</v>
      </c>
      <c r="D131" s="69">
        <v>73050</v>
      </c>
      <c r="E131" s="68" t="s">
        <v>280</v>
      </c>
      <c r="F131" s="68" t="s">
        <v>86</v>
      </c>
      <c r="G131" s="68" t="s">
        <v>233</v>
      </c>
      <c r="H131" s="68" t="s">
        <v>28</v>
      </c>
      <c r="I131" s="68" t="s">
        <v>46</v>
      </c>
      <c r="J131" s="68" t="s">
        <v>234</v>
      </c>
      <c r="K131" s="68" t="s">
        <v>86</v>
      </c>
      <c r="L131" s="10" t="s">
        <v>735</v>
      </c>
    </row>
    <row r="132" spans="1:12" x14ac:dyDescent="0.3">
      <c r="A132" s="68">
        <v>816008</v>
      </c>
      <c r="B132" s="68" t="s">
        <v>24</v>
      </c>
      <c r="C132" s="68" t="s">
        <v>283</v>
      </c>
      <c r="D132" s="69">
        <v>73050</v>
      </c>
      <c r="E132" s="68" t="s">
        <v>282</v>
      </c>
      <c r="F132" s="68" t="s">
        <v>86</v>
      </c>
      <c r="G132" s="68" t="s">
        <v>233</v>
      </c>
      <c r="H132" s="68" t="s">
        <v>28</v>
      </c>
      <c r="I132" s="68" t="s">
        <v>46</v>
      </c>
      <c r="J132" s="68" t="s">
        <v>234</v>
      </c>
      <c r="K132" s="68" t="s">
        <v>86</v>
      </c>
      <c r="L132" s="10" t="s">
        <v>735</v>
      </c>
    </row>
    <row r="133" spans="1:12" x14ac:dyDescent="0.3">
      <c r="A133" s="68">
        <v>816009</v>
      </c>
      <c r="B133" s="68" t="s">
        <v>24</v>
      </c>
      <c r="C133" s="68" t="s">
        <v>285</v>
      </c>
      <c r="D133" s="69">
        <v>73050</v>
      </c>
      <c r="E133" s="68" t="s">
        <v>284</v>
      </c>
      <c r="F133" s="68" t="s">
        <v>86</v>
      </c>
      <c r="G133" s="68" t="s">
        <v>233</v>
      </c>
      <c r="H133" s="68" t="s">
        <v>28</v>
      </c>
      <c r="I133" s="68" t="s">
        <v>46</v>
      </c>
      <c r="J133" s="68" t="s">
        <v>234</v>
      </c>
      <c r="K133" s="68" t="s">
        <v>86</v>
      </c>
      <c r="L133" s="10" t="s">
        <v>735</v>
      </c>
    </row>
    <row r="134" spans="1:12" x14ac:dyDescent="0.3">
      <c r="A134" s="68">
        <v>816010</v>
      </c>
      <c r="B134" s="68" t="s">
        <v>24</v>
      </c>
      <c r="C134" s="68" t="s">
        <v>287</v>
      </c>
      <c r="D134" s="69">
        <v>73050</v>
      </c>
      <c r="E134" s="68" t="s">
        <v>286</v>
      </c>
      <c r="F134" s="68" t="s">
        <v>123</v>
      </c>
      <c r="G134" s="68" t="s">
        <v>233</v>
      </c>
      <c r="H134" s="68" t="s">
        <v>28</v>
      </c>
      <c r="I134" s="68" t="s">
        <v>46</v>
      </c>
      <c r="J134" s="68" t="s">
        <v>234</v>
      </c>
      <c r="K134" s="68" t="s">
        <v>123</v>
      </c>
      <c r="L134" s="10" t="s">
        <v>735</v>
      </c>
    </row>
    <row r="135" spans="1:12" x14ac:dyDescent="0.3">
      <c r="A135" s="68">
        <v>8170</v>
      </c>
      <c r="B135" s="68" t="s">
        <v>24</v>
      </c>
      <c r="C135" s="68" t="s">
        <v>816</v>
      </c>
      <c r="D135" s="69">
        <v>73050</v>
      </c>
      <c r="E135" s="68" t="s">
        <v>26</v>
      </c>
      <c r="F135" s="68" t="s">
        <v>815</v>
      </c>
      <c r="G135" s="68" t="s">
        <v>227</v>
      </c>
      <c r="H135" s="68" t="s">
        <v>28</v>
      </c>
      <c r="I135" s="68" t="s">
        <v>29</v>
      </c>
      <c r="J135" s="68" t="s">
        <v>228</v>
      </c>
      <c r="K135" s="68" t="s">
        <v>815</v>
      </c>
      <c r="L135" s="10" t="s">
        <v>735</v>
      </c>
    </row>
    <row r="136" spans="1:12" x14ac:dyDescent="0.3">
      <c r="A136" s="68">
        <v>8200</v>
      </c>
      <c r="B136" s="68" t="s">
        <v>24</v>
      </c>
      <c r="C136" s="68" t="s">
        <v>289</v>
      </c>
      <c r="D136" s="69">
        <v>73050</v>
      </c>
      <c r="E136" s="68" t="s">
        <v>290</v>
      </c>
      <c r="F136" s="68" t="s">
        <v>288</v>
      </c>
      <c r="G136" s="68" t="s">
        <v>291</v>
      </c>
      <c r="H136" s="68" t="s">
        <v>28</v>
      </c>
      <c r="I136" s="68" t="s">
        <v>163</v>
      </c>
      <c r="J136" s="68" t="s">
        <v>292</v>
      </c>
      <c r="K136" s="68" t="s">
        <v>288</v>
      </c>
      <c r="L136" s="10" t="s">
        <v>735</v>
      </c>
    </row>
    <row r="137" spans="1:12" x14ac:dyDescent="0.3">
      <c r="A137" s="68">
        <v>8300</v>
      </c>
      <c r="B137" s="68" t="s">
        <v>24</v>
      </c>
      <c r="C137" s="68" t="s">
        <v>294</v>
      </c>
      <c r="D137" s="69">
        <v>73050</v>
      </c>
      <c r="E137" s="68" t="s">
        <v>295</v>
      </c>
      <c r="F137" s="68" t="s">
        <v>293</v>
      </c>
      <c r="G137" s="68" t="s">
        <v>296</v>
      </c>
      <c r="H137" s="68" t="s">
        <v>28</v>
      </c>
      <c r="I137" s="68" t="s">
        <v>163</v>
      </c>
      <c r="J137" s="68" t="s">
        <v>297</v>
      </c>
      <c r="K137" s="68" t="s">
        <v>293</v>
      </c>
      <c r="L137" s="10" t="s">
        <v>735</v>
      </c>
    </row>
    <row r="138" spans="1:12" x14ac:dyDescent="0.3">
      <c r="A138" s="68">
        <v>8310</v>
      </c>
      <c r="B138" s="68" t="s">
        <v>24</v>
      </c>
      <c r="C138" s="68" t="s">
        <v>299</v>
      </c>
      <c r="D138" s="69">
        <v>73050</v>
      </c>
      <c r="E138" s="68" t="s">
        <v>161</v>
      </c>
      <c r="F138" s="68" t="s">
        <v>298</v>
      </c>
      <c r="G138" s="68" t="s">
        <v>162</v>
      </c>
      <c r="H138" s="68" t="s">
        <v>28</v>
      </c>
      <c r="I138" s="68" t="s">
        <v>163</v>
      </c>
      <c r="J138" s="68" t="s">
        <v>164</v>
      </c>
      <c r="K138" s="68" t="s">
        <v>298</v>
      </c>
      <c r="L138" s="10" t="s">
        <v>735</v>
      </c>
    </row>
    <row r="139" spans="1:12" x14ac:dyDescent="0.3">
      <c r="A139" s="68">
        <v>8320</v>
      </c>
      <c r="B139" s="68" t="s">
        <v>24</v>
      </c>
      <c r="C139" s="68" t="s">
        <v>300</v>
      </c>
      <c r="D139" s="69">
        <v>73050</v>
      </c>
      <c r="E139" s="68" t="s">
        <v>301</v>
      </c>
      <c r="F139" s="68" t="s">
        <v>269</v>
      </c>
      <c r="G139" s="68" t="s">
        <v>302</v>
      </c>
      <c r="H139" s="68" t="s">
        <v>28</v>
      </c>
      <c r="I139" s="68" t="s">
        <v>163</v>
      </c>
      <c r="J139" s="68" t="s">
        <v>303</v>
      </c>
      <c r="K139" s="68" t="s">
        <v>269</v>
      </c>
      <c r="L139" s="10" t="s">
        <v>735</v>
      </c>
    </row>
    <row r="140" spans="1:12" x14ac:dyDescent="0.3">
      <c r="A140" s="68">
        <v>8330</v>
      </c>
      <c r="B140" s="68" t="s">
        <v>24</v>
      </c>
      <c r="C140" s="68" t="s">
        <v>305</v>
      </c>
      <c r="D140" s="69">
        <v>73050</v>
      </c>
      <c r="E140" s="68" t="s">
        <v>301</v>
      </c>
      <c r="F140" s="68" t="s">
        <v>304</v>
      </c>
      <c r="G140" s="68" t="s">
        <v>302</v>
      </c>
      <c r="H140" s="68" t="s">
        <v>28</v>
      </c>
      <c r="I140" s="68" t="s">
        <v>163</v>
      </c>
      <c r="J140" s="68" t="s">
        <v>303</v>
      </c>
      <c r="K140" s="68" t="s">
        <v>304</v>
      </c>
      <c r="L140" s="10" t="s">
        <v>735</v>
      </c>
    </row>
    <row r="141" spans="1:12" x14ac:dyDescent="0.3">
      <c r="A141" s="68">
        <v>8340</v>
      </c>
      <c r="B141" s="68" t="s">
        <v>24</v>
      </c>
      <c r="C141" s="68" t="s">
        <v>306</v>
      </c>
      <c r="D141" s="69">
        <v>73050</v>
      </c>
      <c r="E141" s="68" t="s">
        <v>26</v>
      </c>
      <c r="F141" s="68" t="s">
        <v>307</v>
      </c>
      <c r="G141" s="68" t="s">
        <v>308</v>
      </c>
      <c r="H141" s="68" t="s">
        <v>28</v>
      </c>
      <c r="I141" s="68" t="s">
        <v>29</v>
      </c>
      <c r="J141" s="68" t="s">
        <v>308</v>
      </c>
      <c r="K141" s="68" t="s">
        <v>307</v>
      </c>
      <c r="L141" s="10" t="s">
        <v>735</v>
      </c>
    </row>
    <row r="142" spans="1:12" x14ac:dyDescent="0.3">
      <c r="A142" s="68">
        <v>8350</v>
      </c>
      <c r="B142" s="68" t="s">
        <v>24</v>
      </c>
      <c r="C142" s="68" t="s">
        <v>310</v>
      </c>
      <c r="D142" s="69">
        <v>73050</v>
      </c>
      <c r="E142" s="68" t="s">
        <v>224</v>
      </c>
      <c r="F142" s="68" t="s">
        <v>309</v>
      </c>
      <c r="G142" s="68" t="s">
        <v>162</v>
      </c>
      <c r="H142" s="68" t="s">
        <v>28</v>
      </c>
      <c r="I142" s="68" t="s">
        <v>163</v>
      </c>
      <c r="J142" s="68" t="s">
        <v>164</v>
      </c>
      <c r="K142" s="68" t="s">
        <v>309</v>
      </c>
      <c r="L142" s="10" t="s">
        <v>735</v>
      </c>
    </row>
    <row r="143" spans="1:12" x14ac:dyDescent="0.3">
      <c r="A143" s="68">
        <v>9000</v>
      </c>
      <c r="B143" s="68" t="s">
        <v>24</v>
      </c>
      <c r="C143" s="68" t="s">
        <v>312</v>
      </c>
      <c r="D143" s="69">
        <v>73050</v>
      </c>
      <c r="E143" s="68" t="s">
        <v>313</v>
      </c>
      <c r="F143" s="68" t="s">
        <v>311</v>
      </c>
      <c r="G143" s="68" t="s">
        <v>243</v>
      </c>
      <c r="H143" s="68" t="s">
        <v>28</v>
      </c>
      <c r="I143" s="68" t="s">
        <v>163</v>
      </c>
      <c r="J143" s="68" t="s">
        <v>244</v>
      </c>
      <c r="K143" s="68" t="s">
        <v>311</v>
      </c>
      <c r="L143" s="10" t="s">
        <v>735</v>
      </c>
    </row>
    <row r="144" spans="1:12" x14ac:dyDescent="0.3">
      <c r="A144" s="68">
        <v>9005</v>
      </c>
      <c r="B144" s="68" t="s">
        <v>24</v>
      </c>
      <c r="C144" s="68" t="s">
        <v>314</v>
      </c>
      <c r="D144" s="69">
        <v>73050</v>
      </c>
      <c r="E144" s="68" t="s">
        <v>313</v>
      </c>
      <c r="F144" s="68" t="s">
        <v>307</v>
      </c>
      <c r="G144" s="68" t="s">
        <v>243</v>
      </c>
      <c r="H144" s="68" t="s">
        <v>28</v>
      </c>
      <c r="I144" s="68" t="s">
        <v>163</v>
      </c>
      <c r="J144" s="68" t="s">
        <v>244</v>
      </c>
      <c r="K144" s="68" t="s">
        <v>307</v>
      </c>
      <c r="L144" s="10" t="s">
        <v>735</v>
      </c>
    </row>
    <row r="145" spans="1:12" x14ac:dyDescent="0.3">
      <c r="A145" s="68">
        <v>9010</v>
      </c>
      <c r="B145" s="68" t="s">
        <v>24</v>
      </c>
      <c r="C145" s="68" t="s">
        <v>315</v>
      </c>
      <c r="D145" s="69">
        <v>73050</v>
      </c>
      <c r="E145" s="68" t="s">
        <v>313</v>
      </c>
      <c r="F145" s="68" t="s">
        <v>75</v>
      </c>
      <c r="G145" s="68" t="s">
        <v>243</v>
      </c>
      <c r="H145" s="68" t="s">
        <v>28</v>
      </c>
      <c r="I145" s="68" t="s">
        <v>163</v>
      </c>
      <c r="J145" s="68" t="s">
        <v>244</v>
      </c>
      <c r="K145" s="68" t="s">
        <v>75</v>
      </c>
      <c r="L145" s="10" t="s">
        <v>735</v>
      </c>
    </row>
    <row r="146" spans="1:12" x14ac:dyDescent="0.3">
      <c r="A146" s="68">
        <v>9015</v>
      </c>
      <c r="B146" s="68" t="s">
        <v>24</v>
      </c>
      <c r="C146" s="68" t="s">
        <v>316</v>
      </c>
      <c r="D146" s="69">
        <v>73050</v>
      </c>
      <c r="E146" s="68" t="s">
        <v>313</v>
      </c>
      <c r="F146" s="68" t="s">
        <v>307</v>
      </c>
      <c r="G146" s="68" t="s">
        <v>243</v>
      </c>
      <c r="H146" s="68" t="s">
        <v>28</v>
      </c>
      <c r="I146" s="68" t="s">
        <v>163</v>
      </c>
      <c r="J146" s="68" t="s">
        <v>244</v>
      </c>
      <c r="K146" s="68" t="s">
        <v>307</v>
      </c>
      <c r="L146" s="10" t="s">
        <v>735</v>
      </c>
    </row>
    <row r="147" spans="1:12" x14ac:dyDescent="0.3">
      <c r="A147" s="68">
        <v>9020</v>
      </c>
      <c r="B147" s="68" t="s">
        <v>24</v>
      </c>
      <c r="C147" s="68" t="s">
        <v>317</v>
      </c>
      <c r="D147" s="69">
        <v>73050</v>
      </c>
      <c r="E147" s="68" t="s">
        <v>313</v>
      </c>
      <c r="F147" s="68" t="s">
        <v>311</v>
      </c>
      <c r="G147" s="68" t="s">
        <v>243</v>
      </c>
      <c r="H147" s="68" t="s">
        <v>28</v>
      </c>
      <c r="I147" s="68" t="s">
        <v>163</v>
      </c>
      <c r="J147" s="68" t="s">
        <v>244</v>
      </c>
      <c r="K147" s="68" t="s">
        <v>311</v>
      </c>
      <c r="L147" s="10" t="s">
        <v>735</v>
      </c>
    </row>
    <row r="148" spans="1:12" x14ac:dyDescent="0.3">
      <c r="A148" s="68">
        <v>9025</v>
      </c>
      <c r="B148" s="68" t="s">
        <v>24</v>
      </c>
      <c r="C148" s="68" t="s">
        <v>318</v>
      </c>
      <c r="D148" s="69">
        <v>73050</v>
      </c>
      <c r="E148" s="68" t="s">
        <v>313</v>
      </c>
      <c r="F148" s="68" t="s">
        <v>311</v>
      </c>
      <c r="G148" s="68" t="s">
        <v>243</v>
      </c>
      <c r="H148" s="68" t="s">
        <v>28</v>
      </c>
      <c r="I148" s="68" t="s">
        <v>163</v>
      </c>
      <c r="J148" s="68" t="s">
        <v>244</v>
      </c>
      <c r="K148" s="68" t="s">
        <v>311</v>
      </c>
      <c r="L148" s="10" t="s">
        <v>735</v>
      </c>
    </row>
    <row r="149" spans="1:12" x14ac:dyDescent="0.3">
      <c r="A149" s="68">
        <v>9100</v>
      </c>
      <c r="B149" s="68" t="s">
        <v>24</v>
      </c>
      <c r="C149" s="68" t="s">
        <v>320</v>
      </c>
      <c r="D149" s="69">
        <v>73050</v>
      </c>
      <c r="E149" s="68" t="s">
        <v>313</v>
      </c>
      <c r="F149" s="68" t="s">
        <v>319</v>
      </c>
      <c r="G149" s="68" t="s">
        <v>243</v>
      </c>
      <c r="H149" s="68" t="s">
        <v>28</v>
      </c>
      <c r="I149" s="68" t="s">
        <v>163</v>
      </c>
      <c r="J149" s="68" t="s">
        <v>244</v>
      </c>
      <c r="K149" s="68" t="s">
        <v>319</v>
      </c>
      <c r="L149" s="10" t="s">
        <v>735</v>
      </c>
    </row>
    <row r="150" spans="1:12" x14ac:dyDescent="0.3">
      <c r="A150" s="68" t="s">
        <v>321</v>
      </c>
      <c r="B150" s="68" t="s">
        <v>24</v>
      </c>
      <c r="C150" s="68" t="s">
        <v>322</v>
      </c>
      <c r="D150" s="69">
        <v>73050</v>
      </c>
      <c r="E150" s="68" t="s">
        <v>313</v>
      </c>
      <c r="F150" s="68" t="s">
        <v>321</v>
      </c>
      <c r="G150" s="68" t="s">
        <v>243</v>
      </c>
      <c r="H150" s="68" t="s">
        <v>28</v>
      </c>
      <c r="I150" s="68" t="s">
        <v>163</v>
      </c>
      <c r="J150" s="68" t="s">
        <v>244</v>
      </c>
      <c r="K150" s="68" t="s">
        <v>321</v>
      </c>
      <c r="L150" s="10" t="s">
        <v>735</v>
      </c>
    </row>
    <row r="151" spans="1:12" x14ac:dyDescent="0.3">
      <c r="A151" s="68">
        <v>9105</v>
      </c>
      <c r="B151" s="68" t="s">
        <v>24</v>
      </c>
      <c r="C151" s="68" t="s">
        <v>324</v>
      </c>
      <c r="D151" s="69">
        <v>73050</v>
      </c>
      <c r="E151" s="68" t="s">
        <v>313</v>
      </c>
      <c r="F151" s="68" t="s">
        <v>323</v>
      </c>
      <c r="G151" s="68" t="s">
        <v>243</v>
      </c>
      <c r="H151" s="68" t="s">
        <v>28</v>
      </c>
      <c r="I151" s="68" t="s">
        <v>163</v>
      </c>
      <c r="J151" s="68" t="s">
        <v>244</v>
      </c>
      <c r="K151" s="68" t="s">
        <v>323</v>
      </c>
      <c r="L151" s="10" t="s">
        <v>735</v>
      </c>
    </row>
    <row r="152" spans="1:12" x14ac:dyDescent="0.3">
      <c r="A152" s="68" t="s">
        <v>325</v>
      </c>
      <c r="B152" s="68" t="s">
        <v>24</v>
      </c>
      <c r="C152" s="68" t="s">
        <v>326</v>
      </c>
      <c r="D152" s="69">
        <v>73050</v>
      </c>
      <c r="E152" s="68" t="s">
        <v>313</v>
      </c>
      <c r="F152" s="68" t="s">
        <v>325</v>
      </c>
      <c r="G152" s="68" t="s">
        <v>243</v>
      </c>
      <c r="H152" s="68" t="s">
        <v>28</v>
      </c>
      <c r="I152" s="68" t="s">
        <v>163</v>
      </c>
      <c r="J152" s="68" t="s">
        <v>244</v>
      </c>
      <c r="K152" s="68" t="s">
        <v>325</v>
      </c>
      <c r="L152" s="10" t="s">
        <v>735</v>
      </c>
    </row>
    <row r="153" spans="1:12" x14ac:dyDescent="0.3">
      <c r="A153" s="68">
        <v>9110</v>
      </c>
      <c r="B153" s="68" t="s">
        <v>24</v>
      </c>
      <c r="C153" s="68" t="s">
        <v>327</v>
      </c>
      <c r="D153" s="69">
        <v>73050</v>
      </c>
      <c r="E153" s="68" t="s">
        <v>313</v>
      </c>
      <c r="F153" s="68" t="s">
        <v>311</v>
      </c>
      <c r="G153" s="68" t="s">
        <v>243</v>
      </c>
      <c r="H153" s="68" t="s">
        <v>28</v>
      </c>
      <c r="I153" s="68" t="s">
        <v>163</v>
      </c>
      <c r="J153" s="68" t="s">
        <v>244</v>
      </c>
      <c r="K153" s="68" t="s">
        <v>311</v>
      </c>
      <c r="L153" s="10" t="s">
        <v>735</v>
      </c>
    </row>
    <row r="154" spans="1:12" x14ac:dyDescent="0.3">
      <c r="A154" s="68">
        <v>9115</v>
      </c>
      <c r="B154" s="68" t="s">
        <v>24</v>
      </c>
      <c r="C154" s="68" t="s">
        <v>329</v>
      </c>
      <c r="D154" s="69">
        <v>73050</v>
      </c>
      <c r="E154" s="68" t="s">
        <v>313</v>
      </c>
      <c r="F154" s="68" t="s">
        <v>328</v>
      </c>
      <c r="G154" s="68" t="s">
        <v>243</v>
      </c>
      <c r="H154" s="68" t="s">
        <v>28</v>
      </c>
      <c r="I154" s="68" t="s">
        <v>163</v>
      </c>
      <c r="J154" s="68" t="s">
        <v>244</v>
      </c>
      <c r="K154" s="68" t="s">
        <v>328</v>
      </c>
      <c r="L154" s="10" t="s">
        <v>735</v>
      </c>
    </row>
    <row r="155" spans="1:12" x14ac:dyDescent="0.3">
      <c r="A155" s="68" t="s">
        <v>330</v>
      </c>
      <c r="B155" s="68" t="s">
        <v>24</v>
      </c>
      <c r="C155" s="68" t="s">
        <v>331</v>
      </c>
      <c r="D155" s="69">
        <v>73050</v>
      </c>
      <c r="E155" s="68" t="s">
        <v>313</v>
      </c>
      <c r="F155" s="68" t="s">
        <v>330</v>
      </c>
      <c r="G155" s="68" t="s">
        <v>243</v>
      </c>
      <c r="H155" s="68" t="s">
        <v>28</v>
      </c>
      <c r="I155" s="68" t="s">
        <v>163</v>
      </c>
      <c r="J155" s="68" t="s">
        <v>244</v>
      </c>
      <c r="K155" s="68" t="s">
        <v>330</v>
      </c>
    </row>
    <row r="156" spans="1:12" x14ac:dyDescent="0.3">
      <c r="A156" s="68">
        <v>9120</v>
      </c>
      <c r="B156" s="68" t="s">
        <v>24</v>
      </c>
      <c r="C156" s="68" t="s">
        <v>333</v>
      </c>
      <c r="D156" s="69">
        <v>73050</v>
      </c>
      <c r="E156" s="68" t="s">
        <v>313</v>
      </c>
      <c r="F156" s="68" t="s">
        <v>332</v>
      </c>
      <c r="G156" s="68" t="s">
        <v>243</v>
      </c>
      <c r="H156" s="68" t="s">
        <v>28</v>
      </c>
      <c r="I156" s="68" t="s">
        <v>163</v>
      </c>
      <c r="J156" s="68" t="s">
        <v>244</v>
      </c>
      <c r="K156" s="68" t="s">
        <v>332</v>
      </c>
    </row>
    <row r="157" spans="1:12" x14ac:dyDescent="0.3">
      <c r="A157" s="68" t="s">
        <v>334</v>
      </c>
      <c r="B157" s="68" t="s">
        <v>24</v>
      </c>
      <c r="C157" s="68" t="s">
        <v>335</v>
      </c>
      <c r="D157" s="69">
        <v>73050</v>
      </c>
      <c r="E157" s="68" t="s">
        <v>313</v>
      </c>
      <c r="F157" s="68" t="s">
        <v>334</v>
      </c>
      <c r="G157" s="68" t="s">
        <v>243</v>
      </c>
      <c r="H157" s="68" t="s">
        <v>28</v>
      </c>
      <c r="I157" s="68" t="s">
        <v>163</v>
      </c>
      <c r="J157" s="68" t="s">
        <v>244</v>
      </c>
      <c r="K157" s="68" t="s">
        <v>334</v>
      </c>
    </row>
    <row r="158" spans="1:12" x14ac:dyDescent="0.3">
      <c r="A158" s="68">
        <v>9125</v>
      </c>
      <c r="B158" s="68" t="s">
        <v>24</v>
      </c>
      <c r="C158" s="68" t="s">
        <v>337</v>
      </c>
      <c r="D158" s="69">
        <v>73050</v>
      </c>
      <c r="E158" s="68" t="s">
        <v>313</v>
      </c>
      <c r="F158" s="68" t="s">
        <v>336</v>
      </c>
      <c r="G158" s="68" t="s">
        <v>243</v>
      </c>
      <c r="H158" s="68" t="s">
        <v>28</v>
      </c>
      <c r="I158" s="68" t="s">
        <v>163</v>
      </c>
      <c r="J158" s="68" t="s">
        <v>244</v>
      </c>
      <c r="K158" s="68" t="s">
        <v>336</v>
      </c>
    </row>
    <row r="159" spans="1:12" x14ac:dyDescent="0.3">
      <c r="A159" s="68" t="s">
        <v>338</v>
      </c>
      <c r="B159" s="68" t="s">
        <v>24</v>
      </c>
      <c r="C159" s="68" t="s">
        <v>339</v>
      </c>
      <c r="D159" s="69">
        <v>73050</v>
      </c>
      <c r="E159" s="68" t="s">
        <v>313</v>
      </c>
      <c r="F159" s="68" t="s">
        <v>338</v>
      </c>
      <c r="G159" s="68" t="s">
        <v>243</v>
      </c>
      <c r="H159" s="68" t="s">
        <v>28</v>
      </c>
      <c r="I159" s="68" t="s">
        <v>163</v>
      </c>
      <c r="J159" s="68" t="s">
        <v>244</v>
      </c>
      <c r="K159" s="68" t="s">
        <v>338</v>
      </c>
    </row>
    <row r="160" spans="1:12" x14ac:dyDescent="0.3">
      <c r="A160" s="68">
        <v>9126</v>
      </c>
      <c r="B160" s="68" t="s">
        <v>24</v>
      </c>
      <c r="C160" s="68" t="s">
        <v>341</v>
      </c>
      <c r="D160" s="69">
        <v>73050</v>
      </c>
      <c r="E160" s="68" t="s">
        <v>313</v>
      </c>
      <c r="F160" s="68" t="s">
        <v>340</v>
      </c>
      <c r="G160" s="68" t="s">
        <v>243</v>
      </c>
      <c r="H160" s="68" t="s">
        <v>28</v>
      </c>
      <c r="I160" s="68" t="s">
        <v>163</v>
      </c>
      <c r="J160" s="68" t="s">
        <v>244</v>
      </c>
      <c r="K160" s="68" t="s">
        <v>340</v>
      </c>
    </row>
    <row r="161" spans="1:11" x14ac:dyDescent="0.3">
      <c r="A161" s="68" t="s">
        <v>342</v>
      </c>
      <c r="B161" s="68" t="s">
        <v>24</v>
      </c>
      <c r="C161" s="68" t="s">
        <v>343</v>
      </c>
      <c r="D161" s="69">
        <v>73050</v>
      </c>
      <c r="E161" s="68" t="s">
        <v>313</v>
      </c>
      <c r="F161" s="68" t="s">
        <v>342</v>
      </c>
      <c r="G161" s="68" t="s">
        <v>243</v>
      </c>
      <c r="H161" s="68" t="s">
        <v>28</v>
      </c>
      <c r="I161" s="68" t="s">
        <v>163</v>
      </c>
      <c r="J161" s="68" t="s">
        <v>244</v>
      </c>
      <c r="K161" s="68" t="s">
        <v>342</v>
      </c>
    </row>
    <row r="162" spans="1:11" x14ac:dyDescent="0.3">
      <c r="A162" s="68">
        <v>9130</v>
      </c>
      <c r="B162" s="68" t="s">
        <v>24</v>
      </c>
      <c r="C162" s="68" t="s">
        <v>345</v>
      </c>
      <c r="D162" s="69">
        <v>73050</v>
      </c>
      <c r="E162" s="68" t="s">
        <v>313</v>
      </c>
      <c r="F162" s="68" t="s">
        <v>344</v>
      </c>
      <c r="G162" s="68" t="s">
        <v>243</v>
      </c>
      <c r="H162" s="68" t="s">
        <v>28</v>
      </c>
      <c r="I162" s="68" t="s">
        <v>163</v>
      </c>
      <c r="J162" s="68" t="s">
        <v>244</v>
      </c>
      <c r="K162" s="68" t="s">
        <v>344</v>
      </c>
    </row>
    <row r="163" spans="1:11" x14ac:dyDescent="0.3">
      <c r="A163" s="68" t="s">
        <v>346</v>
      </c>
      <c r="B163" s="68" t="s">
        <v>24</v>
      </c>
      <c r="C163" s="68" t="s">
        <v>347</v>
      </c>
      <c r="D163" s="69">
        <v>73050</v>
      </c>
      <c r="E163" s="68" t="s">
        <v>313</v>
      </c>
      <c r="F163" s="68" t="s">
        <v>346</v>
      </c>
      <c r="G163" s="68" t="s">
        <v>243</v>
      </c>
      <c r="H163" s="68" t="s">
        <v>28</v>
      </c>
      <c r="I163" s="68" t="s">
        <v>163</v>
      </c>
      <c r="J163" s="68" t="s">
        <v>244</v>
      </c>
      <c r="K163" s="68" t="s">
        <v>346</v>
      </c>
    </row>
    <row r="164" spans="1:11" x14ac:dyDescent="0.3">
      <c r="A164" s="68">
        <v>9131</v>
      </c>
      <c r="B164" s="68" t="s">
        <v>24</v>
      </c>
      <c r="C164" s="68" t="s">
        <v>349</v>
      </c>
      <c r="D164" s="69">
        <v>73050</v>
      </c>
      <c r="E164" s="68" t="s">
        <v>313</v>
      </c>
      <c r="F164" s="68" t="s">
        <v>348</v>
      </c>
      <c r="G164" s="68" t="s">
        <v>243</v>
      </c>
      <c r="H164" s="68" t="s">
        <v>28</v>
      </c>
      <c r="I164" s="68" t="s">
        <v>163</v>
      </c>
      <c r="J164" s="68" t="s">
        <v>244</v>
      </c>
      <c r="K164" s="68" t="s">
        <v>348</v>
      </c>
    </row>
    <row r="165" spans="1:11" x14ac:dyDescent="0.3">
      <c r="A165" s="68" t="s">
        <v>350</v>
      </c>
      <c r="B165" s="68" t="s">
        <v>24</v>
      </c>
      <c r="C165" s="68" t="s">
        <v>351</v>
      </c>
      <c r="D165" s="69">
        <v>73050</v>
      </c>
      <c r="E165" s="68" t="s">
        <v>313</v>
      </c>
      <c r="F165" s="68" t="s">
        <v>350</v>
      </c>
      <c r="G165" s="68" t="s">
        <v>243</v>
      </c>
      <c r="H165" s="68" t="s">
        <v>28</v>
      </c>
      <c r="I165" s="68" t="s">
        <v>163</v>
      </c>
      <c r="J165" s="68" t="s">
        <v>244</v>
      </c>
      <c r="K165" s="68" t="s">
        <v>350</v>
      </c>
    </row>
    <row r="166" spans="1:11" x14ac:dyDescent="0.3">
      <c r="A166" s="68">
        <v>9135</v>
      </c>
      <c r="B166" s="68" t="s">
        <v>24</v>
      </c>
      <c r="C166" s="68" t="s">
        <v>353</v>
      </c>
      <c r="D166" s="69">
        <v>73050</v>
      </c>
      <c r="E166" s="68" t="s">
        <v>313</v>
      </c>
      <c r="F166" s="68" t="s">
        <v>352</v>
      </c>
      <c r="G166" s="68" t="s">
        <v>243</v>
      </c>
      <c r="H166" s="68" t="s">
        <v>28</v>
      </c>
      <c r="I166" s="68" t="s">
        <v>163</v>
      </c>
      <c r="J166" s="68" t="s">
        <v>244</v>
      </c>
      <c r="K166" s="68" t="s">
        <v>352</v>
      </c>
    </row>
    <row r="167" spans="1:11" x14ac:dyDescent="0.3">
      <c r="A167" s="68" t="s">
        <v>354</v>
      </c>
      <c r="B167" s="68" t="s">
        <v>24</v>
      </c>
      <c r="C167" s="68" t="s">
        <v>355</v>
      </c>
      <c r="D167" s="69">
        <v>73050</v>
      </c>
      <c r="E167" s="68" t="s">
        <v>313</v>
      </c>
      <c r="F167" s="68" t="s">
        <v>354</v>
      </c>
      <c r="G167" s="68" t="s">
        <v>243</v>
      </c>
      <c r="H167" s="68" t="s">
        <v>28</v>
      </c>
      <c r="I167" s="68" t="s">
        <v>163</v>
      </c>
      <c r="J167" s="68" t="s">
        <v>244</v>
      </c>
      <c r="K167" s="68" t="s">
        <v>354</v>
      </c>
    </row>
    <row r="168" spans="1:11" x14ac:dyDescent="0.3">
      <c r="A168" s="68">
        <v>9136</v>
      </c>
      <c r="B168" s="68" t="s">
        <v>24</v>
      </c>
      <c r="C168" s="68" t="s">
        <v>357</v>
      </c>
      <c r="D168" s="69">
        <v>73050</v>
      </c>
      <c r="E168" s="68" t="s">
        <v>313</v>
      </c>
      <c r="F168" s="68" t="s">
        <v>356</v>
      </c>
      <c r="G168" s="68" t="s">
        <v>243</v>
      </c>
      <c r="H168" s="68" t="s">
        <v>28</v>
      </c>
      <c r="I168" s="68" t="s">
        <v>163</v>
      </c>
      <c r="J168" s="68" t="s">
        <v>244</v>
      </c>
      <c r="K168" s="68" t="s">
        <v>356</v>
      </c>
    </row>
    <row r="169" spans="1:11" x14ac:dyDescent="0.3">
      <c r="A169" s="68" t="s">
        <v>358</v>
      </c>
      <c r="B169" s="68" t="s">
        <v>24</v>
      </c>
      <c r="C169" s="68" t="s">
        <v>359</v>
      </c>
      <c r="D169" s="69">
        <v>73050</v>
      </c>
      <c r="E169" s="68" t="s">
        <v>313</v>
      </c>
      <c r="F169" s="68" t="s">
        <v>358</v>
      </c>
      <c r="G169" s="68" t="s">
        <v>243</v>
      </c>
      <c r="H169" s="68" t="s">
        <v>28</v>
      </c>
      <c r="I169" s="68" t="s">
        <v>163</v>
      </c>
      <c r="J169" s="68" t="s">
        <v>244</v>
      </c>
      <c r="K169" s="68" t="s">
        <v>358</v>
      </c>
    </row>
    <row r="170" spans="1:11" x14ac:dyDescent="0.3">
      <c r="A170" s="68">
        <v>9140</v>
      </c>
      <c r="B170" s="68" t="s">
        <v>24</v>
      </c>
      <c r="C170" s="68" t="s">
        <v>361</v>
      </c>
      <c r="D170" s="69">
        <v>73050</v>
      </c>
      <c r="E170" s="68" t="s">
        <v>313</v>
      </c>
      <c r="F170" s="68" t="s">
        <v>360</v>
      </c>
      <c r="G170" s="68" t="s">
        <v>243</v>
      </c>
      <c r="H170" s="68" t="s">
        <v>28</v>
      </c>
      <c r="I170" s="68" t="s">
        <v>163</v>
      </c>
      <c r="J170" s="68" t="s">
        <v>244</v>
      </c>
      <c r="K170" s="68" t="s">
        <v>360</v>
      </c>
    </row>
    <row r="171" spans="1:11" x14ac:dyDescent="0.3">
      <c r="A171" s="68" t="s">
        <v>362</v>
      </c>
      <c r="B171" s="68" t="s">
        <v>24</v>
      </c>
      <c r="C171" s="68" t="s">
        <v>363</v>
      </c>
      <c r="D171" s="69">
        <v>73050</v>
      </c>
      <c r="E171" s="68" t="s">
        <v>313</v>
      </c>
      <c r="F171" s="68" t="s">
        <v>362</v>
      </c>
      <c r="G171" s="68" t="s">
        <v>243</v>
      </c>
      <c r="H171" s="68" t="s">
        <v>28</v>
      </c>
      <c r="I171" s="68" t="s">
        <v>163</v>
      </c>
      <c r="J171" s="68" t="s">
        <v>244</v>
      </c>
      <c r="K171" s="68" t="s">
        <v>362</v>
      </c>
    </row>
    <row r="172" spans="1:11" x14ac:dyDescent="0.3">
      <c r="A172" s="68" t="s">
        <v>818</v>
      </c>
      <c r="B172" s="68" t="s">
        <v>24</v>
      </c>
      <c r="C172" s="68" t="s">
        <v>819</v>
      </c>
      <c r="D172" s="69">
        <v>73050</v>
      </c>
      <c r="E172" s="68" t="s">
        <v>313</v>
      </c>
      <c r="F172" s="68" t="s">
        <v>818</v>
      </c>
      <c r="G172" s="68" t="s">
        <v>243</v>
      </c>
      <c r="H172" s="68" t="s">
        <v>28</v>
      </c>
      <c r="I172" s="68" t="s">
        <v>163</v>
      </c>
      <c r="J172" s="68" t="s">
        <v>244</v>
      </c>
      <c r="K172" s="68" t="s">
        <v>818</v>
      </c>
    </row>
    <row r="173" spans="1:11" x14ac:dyDescent="0.3">
      <c r="A173" s="68">
        <v>9999</v>
      </c>
      <c r="B173" s="68" t="s">
        <v>24</v>
      </c>
      <c r="C173" s="68" t="s">
        <v>365</v>
      </c>
      <c r="D173" s="69">
        <v>73050</v>
      </c>
      <c r="E173" s="68" t="s">
        <v>26</v>
      </c>
      <c r="F173" s="68" t="s">
        <v>364</v>
      </c>
      <c r="G173" s="68" t="s">
        <v>64</v>
      </c>
      <c r="H173" s="68" t="s">
        <v>28</v>
      </c>
      <c r="I173" s="68" t="s">
        <v>29</v>
      </c>
      <c r="J173" s="68" t="s">
        <v>65</v>
      </c>
      <c r="K173" s="68" t="s">
        <v>364</v>
      </c>
    </row>
    <row r="174" spans="1:11" x14ac:dyDescent="0.3">
      <c r="A174" s="70">
        <v>9141</v>
      </c>
      <c r="B174" s="70" t="s">
        <v>24</v>
      </c>
      <c r="C174" s="70" t="s">
        <v>817</v>
      </c>
      <c r="D174" s="69">
        <v>73050</v>
      </c>
      <c r="E174">
        <v>130180</v>
      </c>
      <c r="F174" s="71">
        <v>9141</v>
      </c>
      <c r="G174" s="71">
        <v>809950</v>
      </c>
      <c r="H174" s="73">
        <v>24100</v>
      </c>
      <c r="I174" s="70" t="s">
        <v>163</v>
      </c>
      <c r="J174" s="72">
        <v>809095</v>
      </c>
      <c r="K174" s="72">
        <v>9141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Form</vt:lpstr>
      <vt:lpstr>Exemption List</vt:lpstr>
      <vt:lpstr>Services</vt:lpstr>
      <vt:lpstr>W-9 Status</vt:lpstr>
      <vt:lpstr>Account List</vt:lpstr>
      <vt:lpstr>Index List</vt:lpstr>
      <vt:lpstr>Form!Print_Area</vt:lpstr>
    </vt:vector>
  </TitlesOfParts>
  <Company>Richard Bland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 B. Washington</dc:creator>
  <cp:lastModifiedBy>Layne Peebles</cp:lastModifiedBy>
  <cp:lastPrinted>2024-07-24T16:45:02Z</cp:lastPrinted>
  <dcterms:created xsi:type="dcterms:W3CDTF">2018-10-03T15:25:46Z</dcterms:created>
  <dcterms:modified xsi:type="dcterms:W3CDTF">2024-08-27T15:10:20Z</dcterms:modified>
</cp:coreProperties>
</file>